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200" yWindow="-80" windowWidth="20520" windowHeight="15400" tabRatio="656" activeTab="2"/>
  </bookViews>
  <sheets>
    <sheet name="metadata" sheetId="5" r:id="rId1"/>
    <sheet name="all" sheetId="3" r:id="rId2"/>
    <sheet name="outliers removed" sheetId="6" r:id="rId3"/>
    <sheet name="pivottable" sheetId="7" r:id="rId4"/>
    <sheet name="orgsummary" sheetId="8" r:id="rId5"/>
    <sheet name="regressions" sheetId="9" r:id="rId6"/>
  </sheets>
  <definedNames>
    <definedName name="_xlnm._FilterDatabase" localSheetId="1" hidden="1">all!$A$1:$AG$1</definedName>
    <definedName name="_xlnm._FilterDatabase" localSheetId="4" hidden="1">orgsummary!$A$2:$P$2</definedName>
    <definedName name="_xlnm._FilterDatabase" localSheetId="2" hidden="1">'outliers removed'!$A$1:$AG$1</definedName>
    <definedName name="_xlnm.Print_Area" localSheetId="0">metadata!$O$4:$X$36</definedName>
    <definedName name="_xlnm.Print_Titles" localSheetId="0">metadata!$4:$5</definedName>
  </definedName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2" i="3"/>
  <c r="S2" i="3"/>
  <c r="U8" i="3"/>
  <c r="U24" i="3"/>
  <c r="U40" i="3"/>
  <c r="U56" i="3"/>
  <c r="U72" i="3"/>
  <c r="U88" i="3"/>
  <c r="U104" i="3"/>
  <c r="U120" i="3"/>
  <c r="U136" i="3"/>
  <c r="U152" i="3"/>
  <c r="U9" i="3"/>
  <c r="U25" i="3"/>
  <c r="U41" i="3"/>
  <c r="U57" i="3"/>
  <c r="U73" i="3"/>
  <c r="U89" i="3"/>
  <c r="U105" i="3"/>
  <c r="U121" i="3"/>
  <c r="U137" i="3"/>
  <c r="U153" i="3"/>
  <c r="U10" i="3"/>
  <c r="U26" i="3"/>
  <c r="U42" i="3"/>
  <c r="U58" i="3"/>
  <c r="U74" i="3"/>
  <c r="U90" i="3"/>
  <c r="U106" i="3"/>
  <c r="U122" i="3"/>
  <c r="U138" i="3"/>
  <c r="U154" i="3"/>
  <c r="U11" i="3"/>
  <c r="U27" i="3"/>
  <c r="U43" i="3"/>
  <c r="U59" i="3"/>
  <c r="U75" i="3"/>
  <c r="U91" i="3"/>
  <c r="U107" i="3"/>
  <c r="U123" i="3"/>
  <c r="U139" i="3"/>
  <c r="U155" i="3"/>
  <c r="U12" i="3"/>
  <c r="U28" i="3"/>
  <c r="U44" i="3"/>
  <c r="U60" i="3"/>
  <c r="U76" i="3"/>
  <c r="U92" i="3"/>
  <c r="U108" i="3"/>
  <c r="U124" i="3"/>
  <c r="U140" i="3"/>
  <c r="U156" i="3"/>
  <c r="T13" i="3"/>
  <c r="T29" i="3"/>
  <c r="T45" i="3"/>
  <c r="T61" i="3"/>
  <c r="T77" i="3"/>
  <c r="T93" i="3"/>
  <c r="T109" i="3"/>
  <c r="T125" i="3"/>
  <c r="T141" i="3"/>
  <c r="T157" i="3"/>
  <c r="T14" i="3"/>
  <c r="T30" i="3"/>
  <c r="T46" i="3"/>
  <c r="T62" i="3"/>
  <c r="T78" i="3"/>
  <c r="T94" i="3"/>
  <c r="T110" i="3"/>
  <c r="T126" i="3"/>
  <c r="T142" i="3"/>
  <c r="T158" i="3"/>
  <c r="T15" i="3"/>
  <c r="T31" i="3"/>
  <c r="T47" i="3"/>
  <c r="T63" i="3"/>
  <c r="T79" i="3"/>
  <c r="T95" i="3"/>
  <c r="T111" i="3"/>
  <c r="T127" i="3"/>
  <c r="T143" i="3"/>
  <c r="T159" i="3"/>
  <c r="T16" i="3"/>
  <c r="T32" i="3"/>
  <c r="T48" i="3"/>
  <c r="T64" i="3"/>
  <c r="T80" i="3"/>
  <c r="T96" i="3"/>
  <c r="T112" i="3"/>
  <c r="T128" i="3"/>
  <c r="T144" i="3"/>
  <c r="T160" i="3"/>
  <c r="T17" i="3"/>
  <c r="T33" i="3"/>
  <c r="T49" i="3"/>
  <c r="T65" i="3"/>
  <c r="T81" i="3"/>
  <c r="T97" i="3"/>
  <c r="T113" i="3"/>
  <c r="T129" i="3"/>
  <c r="T145" i="3"/>
  <c r="T161" i="3"/>
  <c r="S18" i="3"/>
  <c r="S34" i="3"/>
  <c r="S50" i="3"/>
  <c r="S66" i="3"/>
  <c r="S82" i="3"/>
  <c r="S98" i="3"/>
  <c r="S114" i="3"/>
  <c r="S130" i="3"/>
  <c r="S146" i="3"/>
  <c r="S3" i="3"/>
  <c r="S19" i="3"/>
  <c r="S35" i="3"/>
  <c r="S51" i="3"/>
  <c r="S67" i="3"/>
  <c r="S83" i="3"/>
  <c r="S99" i="3"/>
  <c r="S115" i="3"/>
  <c r="S131" i="3"/>
  <c r="S147" i="3"/>
  <c r="S4" i="3"/>
  <c r="S20" i="3"/>
  <c r="S36" i="3"/>
  <c r="S52" i="3"/>
  <c r="S68" i="3"/>
  <c r="S84" i="3"/>
  <c r="S100" i="3"/>
  <c r="S116" i="3"/>
  <c r="S132" i="3"/>
  <c r="S148" i="3"/>
  <c r="S5" i="3"/>
  <c r="S21" i="3"/>
  <c r="S37" i="3"/>
  <c r="S53" i="3"/>
  <c r="S69" i="3"/>
  <c r="S85" i="3"/>
  <c r="S101" i="3"/>
  <c r="S117" i="3"/>
  <c r="S133" i="3"/>
  <c r="S149" i="3"/>
  <c r="S6" i="3"/>
  <c r="S22" i="3"/>
  <c r="S38" i="3"/>
  <c r="S54" i="3"/>
  <c r="S86" i="3"/>
  <c r="S102" i="3"/>
  <c r="S118" i="3"/>
  <c r="S134" i="3"/>
  <c r="S150" i="3"/>
  <c r="S13" i="3"/>
  <c r="S29" i="3"/>
  <c r="S45" i="3"/>
  <c r="S61" i="3"/>
  <c r="S77" i="3"/>
  <c r="S93" i="3"/>
  <c r="S109" i="3"/>
  <c r="S125" i="3"/>
  <c r="S141" i="3"/>
  <c r="S157" i="3"/>
  <c r="S14" i="3"/>
  <c r="S30" i="3"/>
  <c r="S46" i="3"/>
  <c r="S62" i="3"/>
  <c r="S78" i="3"/>
  <c r="S94" i="3"/>
  <c r="S110" i="3"/>
  <c r="S126" i="3"/>
  <c r="S142" i="3"/>
  <c r="S158" i="3"/>
  <c r="S15" i="3"/>
  <c r="S31" i="3"/>
  <c r="S47" i="3"/>
  <c r="S63" i="3"/>
  <c r="S79" i="3"/>
  <c r="S95" i="3"/>
  <c r="S111" i="3"/>
  <c r="S127" i="3"/>
  <c r="S143" i="3"/>
  <c r="S159" i="3"/>
  <c r="S16" i="3"/>
  <c r="S32" i="3"/>
  <c r="S48" i="3"/>
  <c r="S64" i="3"/>
  <c r="S80" i="3"/>
  <c r="S96" i="3"/>
  <c r="S112" i="3"/>
  <c r="S128" i="3"/>
  <c r="S144" i="3"/>
  <c r="S160" i="3"/>
  <c r="S8" i="3"/>
  <c r="S24" i="3"/>
  <c r="S40" i="3"/>
  <c r="S56" i="3"/>
  <c r="S72" i="3"/>
  <c r="S88" i="3"/>
  <c r="S104" i="3"/>
  <c r="S120" i="3"/>
  <c r="S136" i="3"/>
  <c r="S152" i="3"/>
  <c r="S9" i="3"/>
  <c r="S25" i="3"/>
  <c r="S41" i="3"/>
  <c r="S57" i="3"/>
  <c r="S73" i="3"/>
  <c r="S89" i="3"/>
  <c r="S105" i="3"/>
  <c r="S121" i="3"/>
  <c r="S137" i="3"/>
  <c r="S153" i="3"/>
  <c r="S10" i="3"/>
  <c r="S26" i="3"/>
  <c r="S42" i="3"/>
  <c r="S58" i="3"/>
  <c r="S74" i="3"/>
  <c r="S90" i="3"/>
  <c r="S106" i="3"/>
  <c r="S122" i="3"/>
  <c r="S138" i="3"/>
  <c r="S154" i="3"/>
  <c r="S11" i="3"/>
  <c r="S27" i="3"/>
  <c r="S43" i="3"/>
  <c r="S59" i="3"/>
  <c r="S75" i="3"/>
  <c r="S91" i="3"/>
  <c r="S107" i="3"/>
  <c r="S123" i="3"/>
  <c r="S139" i="3"/>
  <c r="S155" i="3"/>
  <c r="R2" i="6"/>
  <c r="S2" i="6"/>
  <c r="R3" i="6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T149" i="6"/>
  <c r="R149" i="6"/>
  <c r="U159" i="6"/>
  <c r="R159" i="6"/>
  <c r="U120" i="6"/>
  <c r="S120" i="6"/>
  <c r="R120" i="6"/>
  <c r="U119" i="6"/>
  <c r="S119" i="6"/>
  <c r="R119" i="6"/>
  <c r="U118" i="6"/>
  <c r="S118" i="6"/>
  <c r="R118" i="6"/>
  <c r="U117" i="6"/>
  <c r="S117" i="6"/>
  <c r="R117" i="6"/>
  <c r="R130" i="6"/>
  <c r="T148" i="6"/>
  <c r="R148" i="6"/>
  <c r="U158" i="6"/>
  <c r="R158" i="6"/>
  <c r="U116" i="6"/>
  <c r="S116" i="6"/>
  <c r="R116" i="6"/>
  <c r="U115" i="6"/>
  <c r="S115" i="6"/>
  <c r="R115" i="6"/>
  <c r="U114" i="6"/>
  <c r="S114" i="6"/>
  <c r="R114" i="6"/>
  <c r="U113" i="6"/>
  <c r="S113" i="6"/>
  <c r="R113" i="6"/>
  <c r="R129" i="6"/>
  <c r="S139" i="6"/>
  <c r="R139" i="6"/>
  <c r="T147" i="6"/>
  <c r="R147" i="6"/>
  <c r="U157" i="6"/>
  <c r="R157" i="6"/>
  <c r="U112" i="6"/>
  <c r="S112" i="6"/>
  <c r="R112" i="6"/>
  <c r="U111" i="6"/>
  <c r="S111" i="6"/>
  <c r="R111" i="6"/>
  <c r="U110" i="6"/>
  <c r="S110" i="6"/>
  <c r="R110" i="6"/>
  <c r="U109" i="6"/>
  <c r="S109" i="6"/>
  <c r="R109" i="6"/>
  <c r="R128" i="6"/>
  <c r="S138" i="6"/>
  <c r="R138" i="6"/>
  <c r="T146" i="6"/>
  <c r="R146" i="6"/>
  <c r="U156" i="6"/>
  <c r="R156" i="6"/>
  <c r="U108" i="6"/>
  <c r="S108" i="6"/>
  <c r="R108" i="6"/>
  <c r="U107" i="6"/>
  <c r="S107" i="6"/>
  <c r="R107" i="6"/>
  <c r="U106" i="6"/>
  <c r="S106" i="6"/>
  <c r="R106" i="6"/>
  <c r="U105" i="6"/>
  <c r="S105" i="6"/>
  <c r="R105" i="6"/>
  <c r="R127" i="6"/>
  <c r="S137" i="6"/>
  <c r="R137" i="6"/>
  <c r="T145" i="6"/>
  <c r="R145" i="6"/>
  <c r="U155" i="6"/>
  <c r="R155" i="6"/>
  <c r="U104" i="6"/>
  <c r="S104" i="6"/>
  <c r="R104" i="6"/>
  <c r="U103" i="6"/>
  <c r="S103" i="6"/>
  <c r="R103" i="6"/>
  <c r="U102" i="6"/>
  <c r="S102" i="6"/>
  <c r="R102" i="6"/>
  <c r="U101" i="6"/>
  <c r="S101" i="6"/>
  <c r="R101" i="6"/>
  <c r="R126" i="6"/>
  <c r="S136" i="6"/>
  <c r="R136" i="6"/>
  <c r="T144" i="6"/>
  <c r="R144" i="6"/>
  <c r="U154" i="6"/>
  <c r="R154" i="6"/>
  <c r="U100" i="6"/>
  <c r="S100" i="6"/>
  <c r="R100" i="6"/>
  <c r="U99" i="6"/>
  <c r="S99" i="6"/>
  <c r="R99" i="6"/>
  <c r="U98" i="6"/>
  <c r="S98" i="6"/>
  <c r="R98" i="6"/>
  <c r="U97" i="6"/>
  <c r="S97" i="6"/>
  <c r="R97" i="6"/>
  <c r="R125" i="6"/>
  <c r="S135" i="6"/>
  <c r="R135" i="6"/>
  <c r="T143" i="6"/>
  <c r="R143" i="6"/>
  <c r="U153" i="6"/>
  <c r="R153" i="6"/>
  <c r="U96" i="6"/>
  <c r="S96" i="6"/>
  <c r="R96" i="6"/>
  <c r="U95" i="6"/>
  <c r="S95" i="6"/>
  <c r="R95" i="6"/>
  <c r="U94" i="6"/>
  <c r="S94" i="6"/>
  <c r="R94" i="6"/>
  <c r="U93" i="6"/>
  <c r="S93" i="6"/>
  <c r="R93" i="6"/>
  <c r="R124" i="6"/>
  <c r="S134" i="6"/>
  <c r="R134" i="6"/>
  <c r="T142" i="6"/>
  <c r="R142" i="6"/>
  <c r="U152" i="6"/>
  <c r="R152" i="6"/>
  <c r="U92" i="6"/>
  <c r="S92" i="6"/>
  <c r="R92" i="6"/>
  <c r="U91" i="6"/>
  <c r="S91" i="6"/>
  <c r="R91" i="6"/>
  <c r="U90" i="6"/>
  <c r="S90" i="6"/>
  <c r="R90" i="6"/>
  <c r="U89" i="6"/>
  <c r="S89" i="6"/>
  <c r="R89" i="6"/>
  <c r="R123" i="6"/>
  <c r="S133" i="6"/>
  <c r="R133" i="6"/>
  <c r="T141" i="6"/>
  <c r="R141" i="6"/>
  <c r="U151" i="6"/>
  <c r="R151" i="6"/>
  <c r="U88" i="6"/>
  <c r="S88" i="6"/>
  <c r="R88" i="6"/>
  <c r="U87" i="6"/>
  <c r="S87" i="6"/>
  <c r="R87" i="6"/>
  <c r="U86" i="6"/>
  <c r="S86" i="6"/>
  <c r="R86" i="6"/>
  <c r="U85" i="6"/>
  <c r="S85" i="6"/>
  <c r="R85" i="6"/>
  <c r="R122" i="6"/>
  <c r="S132" i="6"/>
  <c r="R132" i="6"/>
  <c r="T140" i="6"/>
  <c r="R140" i="6"/>
  <c r="U150" i="6"/>
  <c r="R150" i="6"/>
  <c r="U84" i="6"/>
  <c r="S84" i="6"/>
  <c r="R84" i="6"/>
  <c r="U83" i="6"/>
  <c r="S83" i="6"/>
  <c r="R83" i="6"/>
  <c r="U82" i="6"/>
  <c r="S82" i="6"/>
  <c r="R82" i="6"/>
  <c r="U81" i="6"/>
  <c r="S81" i="6"/>
  <c r="R81" i="6"/>
  <c r="R121" i="6"/>
  <c r="S131" i="6"/>
  <c r="R131" i="6"/>
  <c r="P30" i="7"/>
  <c r="Q30" i="7"/>
  <c r="R30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5" i="7"/>
  <c r="O46" i="7"/>
  <c r="O47" i="7"/>
  <c r="O48" i="7"/>
  <c r="O49" i="7"/>
  <c r="O50" i="7"/>
  <c r="O51" i="7"/>
  <c r="O53" i="7"/>
  <c r="O54" i="7"/>
  <c r="O55" i="7"/>
  <c r="O56" i="7"/>
  <c r="O57" i="7"/>
  <c r="O58" i="7"/>
  <c r="O59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1" i="7"/>
  <c r="Q31" i="7"/>
  <c r="R31" i="7"/>
  <c r="P32" i="7"/>
  <c r="Q32" i="7"/>
  <c r="R32" i="7"/>
  <c r="P33" i="7"/>
  <c r="Q33" i="7"/>
  <c r="R33" i="7"/>
  <c r="P34" i="7"/>
  <c r="Q34" i="7"/>
  <c r="R34" i="7"/>
  <c r="P35" i="7"/>
  <c r="Q35" i="7"/>
  <c r="R35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Q43" i="7"/>
  <c r="R43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59" i="7"/>
  <c r="Q59" i="7"/>
  <c r="R59" i="7"/>
  <c r="P4" i="7"/>
  <c r="Q4" i="7"/>
  <c r="R4" i="7"/>
  <c r="O5" i="7"/>
  <c r="O6" i="7"/>
  <c r="O7" i="7"/>
  <c r="O8" i="7"/>
  <c r="O9" i="7"/>
  <c r="O10" i="7"/>
  <c r="O11" i="7"/>
  <c r="O4" i="7"/>
</calcChain>
</file>

<file path=xl/sharedStrings.xml><?xml version="1.0" encoding="utf-8"?>
<sst xmlns="http://schemas.openxmlformats.org/spreadsheetml/2006/main" count="3385" uniqueCount="208">
  <si>
    <t>harvest: [1] collect, sort, dry aboveground plant material; [2] chop and homogenize soil, take quart-sized sample; [3] fill 2-1.7uL eppendorf tubes with soil subsample and store in the Jackson Lab's -80deg freezer, [4] store subsample of soil with roots, [5] remove roots from another subsample of soil for KCl nitrogen extraction and soil moisture assays</t>
    <phoneticPr fontId="3" type="noConversion"/>
  </si>
  <si>
    <t>per capita aboveground dry weight (g) of mivi; calculated as 'mivi'/'miviind'</t>
    <phoneticPr fontId="3" type="noConversion"/>
  </si>
  <si>
    <t>paviperind</t>
    <phoneticPr fontId="3" type="noConversion"/>
  </si>
  <si>
    <t>per capita aboveground dry weight (g) of pavi; calculated as 'pavi'/'paviind'</t>
    <phoneticPr fontId="3" type="noConversion"/>
  </si>
  <si>
    <t>Average of nodi</t>
  </si>
  <si>
    <t>Total Average of nodi</t>
  </si>
  <si>
    <t>Average of ammonifd_hrs</t>
  </si>
  <si>
    <t>Total Average of ammonifd_hrs</t>
  </si>
  <si>
    <t>Average of nitrifd_hrs</t>
  </si>
  <si>
    <t>Total Average of nitrifd_hrs</t>
  </si>
  <si>
    <t>Average of minzd_hrs</t>
  </si>
  <si>
    <t>Total Average of minzd_hrs</t>
  </si>
  <si>
    <t>Average of soilmoi</t>
  </si>
  <si>
    <t>Total Average of soilmoi</t>
  </si>
  <si>
    <t>StdDev of mivi</t>
  </si>
  <si>
    <t>Total StdDev of mivi</t>
  </si>
  <si>
    <t>StdDev of total</t>
  </si>
  <si>
    <t>Total StdDev of total</t>
  </si>
  <si>
    <t>StdDev of nhdi</t>
  </si>
  <si>
    <t>Total StdDev of nhdi</t>
  </si>
  <si>
    <t>StdDev of nodi</t>
  </si>
  <si>
    <t>Total StdDev of nodi</t>
  </si>
  <si>
    <t>StdDev of ammonifd_hrs</t>
  </si>
  <si>
    <t>Total StdDev of ammonifd_hrs</t>
  </si>
  <si>
    <t>StdDev of nitrifd_hrs</t>
  </si>
  <si>
    <t>Total StdDev of nitrifd_hrs</t>
  </si>
  <si>
    <t>StdDev of minzd_hrs</t>
  </si>
  <si>
    <t>Total StdDev of minzd_hrs</t>
  </si>
  <si>
    <t>StdDev of soilmoi</t>
  </si>
  <si>
    <t>Total StdDev of soilmoi</t>
  </si>
  <si>
    <t>Count of total</t>
  </si>
  <si>
    <t>Total Count of total</t>
  </si>
  <si>
    <t>Count of nhdi</t>
  </si>
  <si>
    <t>Total Count of nhdi</t>
  </si>
  <si>
    <t>Count of nodi</t>
  </si>
  <si>
    <t>Total Count of nodi</t>
  </si>
  <si>
    <t>Count of ammonifd_hrs</t>
  </si>
  <si>
    <t>Total Count of ammonifd_hrs</t>
  </si>
  <si>
    <t>Count of nitrifd_hrs</t>
  </si>
  <si>
    <t>Total Count of nitrifd_hrs</t>
  </si>
  <si>
    <t>Count of minzd_hrs</t>
  </si>
  <si>
    <t>Total Count of minzd_hrs</t>
  </si>
  <si>
    <t>Count of soilmoi</t>
  </si>
  <si>
    <t>Total Count of soilmoi</t>
  </si>
  <si>
    <t>type</t>
    <phoneticPr fontId="3" type="noConversion"/>
  </si>
  <si>
    <t>measure</t>
    <phoneticPr fontId="3" type="noConversion"/>
  </si>
  <si>
    <t>avg</t>
    <phoneticPr fontId="3" type="noConversion"/>
  </si>
  <si>
    <t>stdev</t>
    <phoneticPr fontId="3" type="noConversion"/>
  </si>
  <si>
    <t>count</t>
    <phoneticPr fontId="3" type="noConversion"/>
  </si>
  <si>
    <t>se</t>
    <phoneticPr fontId="3" type="noConversion"/>
  </si>
  <si>
    <t>CompEmpty</t>
    <phoneticPr fontId="3" type="noConversion"/>
  </si>
  <si>
    <t>CompPavi</t>
    <phoneticPr fontId="3" type="noConversion"/>
  </si>
  <si>
    <t>CompSobi</t>
    <phoneticPr fontId="3" type="noConversion"/>
  </si>
  <si>
    <t>Empty</t>
    <phoneticPr fontId="3" type="noConversion"/>
  </si>
  <si>
    <t>Mivi</t>
    <phoneticPr fontId="3" type="noConversion"/>
  </si>
  <si>
    <t>Pavi</t>
    <phoneticPr fontId="3" type="noConversion"/>
  </si>
  <si>
    <t>Sobi</t>
    <phoneticPr fontId="3" type="noConversion"/>
  </si>
  <si>
    <t>mivi</t>
    <phoneticPr fontId="3" type="noConversion"/>
  </si>
  <si>
    <t>total</t>
    <phoneticPr fontId="3" type="noConversion"/>
  </si>
  <si>
    <t>nhdi</t>
    <phoneticPr fontId="3" type="noConversion"/>
  </si>
  <si>
    <t>nodi</t>
    <phoneticPr fontId="3" type="noConversion"/>
  </si>
  <si>
    <t>ammonifd_hrs</t>
    <phoneticPr fontId="3" type="noConversion"/>
  </si>
  <si>
    <t>nitrifd_hrs</t>
    <phoneticPr fontId="3" type="noConversion"/>
  </si>
  <si>
    <t>minzd_hrs</t>
    <phoneticPr fontId="3" type="noConversion"/>
  </si>
  <si>
    <t>soilmoi</t>
  </si>
  <si>
    <t>soilmoi</t>
    <phoneticPr fontId="3" type="noConversion"/>
  </si>
  <si>
    <t>type</t>
    <phoneticPr fontId="3" type="noConversion"/>
  </si>
  <si>
    <t>n</t>
    <phoneticPr fontId="3" type="noConversion"/>
  </si>
  <si>
    <t>se</t>
    <phoneticPr fontId="3" type="noConversion"/>
  </si>
  <si>
    <t>notes</t>
    <phoneticPr fontId="3" type="noConversion"/>
  </si>
  <si>
    <t>miviperind</t>
    <phoneticPr fontId="3" type="noConversion"/>
  </si>
  <si>
    <t>paviperind</t>
    <phoneticPr fontId="3" type="noConversion"/>
  </si>
  <si>
    <t>sobiperind</t>
    <phoneticPr fontId="3" type="noConversion"/>
  </si>
  <si>
    <t>sobiind</t>
    <phoneticPr fontId="3" type="noConversion"/>
  </si>
  <si>
    <t>paviind</t>
    <phoneticPr fontId="3" type="noConversion"/>
  </si>
  <si>
    <t>miviind</t>
    <phoneticPr fontId="3" type="noConversion"/>
  </si>
  <si>
    <t>NA</t>
    <phoneticPr fontId="3" type="noConversion"/>
  </si>
  <si>
    <t>julydate</t>
    <phoneticPr fontId="3" type="noConversion"/>
  </si>
  <si>
    <t>mivi, pavi, sobi, weed, nhdi, nodi, totdi, ammonifd, nitrifd, minzd, soilmoi</t>
    <phoneticPr fontId="3" type="noConversion"/>
  </si>
  <si>
    <t>expt set-up</t>
    <phoneticPr fontId="3" type="noConversion"/>
  </si>
  <si>
    <t>spring</t>
    <phoneticPr fontId="3" type="noConversion"/>
  </si>
  <si>
    <t>collect field soil inoculum: collected 80 cores at CD, CEB, and G13 in uninvaded, upland soil (UN) in transects parallel to the riparian zone/invaded area</t>
    <phoneticPr fontId="3" type="noConversion"/>
  </si>
  <si>
    <t>NA</t>
    <phoneticPr fontId="3" type="noConversion"/>
  </si>
  <si>
    <t>sobi (Sorghum) fills pot positions not occupied by mivi</t>
    <phoneticPr fontId="3" type="noConversion"/>
  </si>
  <si>
    <t>density treatment, 6 levels (L0, L1, L2, L3, L4, L5)</t>
    <phoneticPr fontId="3" type="noConversion"/>
  </si>
  <si>
    <t>L0</t>
    <phoneticPr fontId="3" type="noConversion"/>
  </si>
  <si>
    <t>a</t>
    <phoneticPr fontId="3" type="noConversion"/>
  </si>
  <si>
    <t>NO3 and NH4 outlier</t>
    <phoneticPr fontId="3" type="noConversion"/>
  </si>
  <si>
    <t>type</t>
  </si>
  <si>
    <t>Mivi</t>
  </si>
  <si>
    <t>CompEmpty</t>
  </si>
  <si>
    <t>Empty</t>
  </si>
  <si>
    <t>CompSobi</t>
  </si>
  <si>
    <t>Sobi</t>
  </si>
  <si>
    <t>CompPavi</t>
  </si>
  <si>
    <t>Pavi</t>
  </si>
  <si>
    <t>ammonifd_hrs</t>
  </si>
  <si>
    <t>ammonifd_hrs</t>
    <phoneticPr fontId="3" type="noConversion"/>
  </si>
  <si>
    <t>nitrifd_hrs</t>
  </si>
  <si>
    <t>nitrifd_hrs</t>
    <phoneticPr fontId="3" type="noConversion"/>
  </si>
  <si>
    <t>minzd_hrs</t>
  </si>
  <si>
    <t>minzd_hrs</t>
    <phoneticPr fontId="3" type="noConversion"/>
  </si>
  <si>
    <t>Count of mivi</t>
  </si>
  <si>
    <t>Total</t>
  </si>
  <si>
    <t>Data</t>
  </si>
  <si>
    <t>Total Count of mivi</t>
  </si>
  <si>
    <t>Average of mivi</t>
  </si>
  <si>
    <t>Total Average of mivi</t>
  </si>
  <si>
    <t>Average of total</t>
  </si>
  <si>
    <t>Total Average of total</t>
  </si>
  <si>
    <t>Average of nhdi</t>
  </si>
  <si>
    <t>Total Average of nhdi</t>
  </si>
  <si>
    <t>0/6 positions in the pot have mivi</t>
    <phoneticPr fontId="3" type="noConversion"/>
  </si>
  <si>
    <t>aboveground dry weight (g) of mivi per pot</t>
    <phoneticPr fontId="3" type="noConversion"/>
  </si>
  <si>
    <t>aboveground dry weight (g) of pavi per pot</t>
    <phoneticPr fontId="3" type="noConversion"/>
  </si>
  <si>
    <t>aboveground dry weight (g) of sobi per pot</t>
    <phoneticPr fontId="3" type="noConversion"/>
  </si>
  <si>
    <t>aboveground dry weight (g) of non-experimental plants per pot</t>
    <phoneticPr fontId="3" type="noConversion"/>
  </si>
  <si>
    <t>aboveground dry weight (g) plants per pot</t>
    <phoneticPr fontId="3" type="noConversion"/>
  </si>
  <si>
    <t>percmivibiom</t>
    <phoneticPr fontId="3" type="noConversion"/>
  </si>
  <si>
    <t>% of aboveground biomass that is mivi</t>
    <phoneticPr fontId="3" type="noConversion"/>
  </si>
  <si>
    <t>% of aboveground biomass that is a non-experimental plant</t>
    <phoneticPr fontId="3" type="noConversion"/>
  </si>
  <si>
    <t>miviind</t>
    <phoneticPr fontId="3" type="noConversion"/>
  </si>
  <si>
    <t># mivi individuals per pot</t>
    <phoneticPr fontId="3" type="noConversion"/>
  </si>
  <si>
    <t>paviind</t>
    <phoneticPr fontId="3" type="noConversion"/>
  </si>
  <si>
    <t># pavi individuals per pot</t>
    <phoneticPr fontId="3" type="noConversion"/>
  </si>
  <si>
    <t>sobiind</t>
    <phoneticPr fontId="3" type="noConversion"/>
  </si>
  <si>
    <t># sobi individuals per pot</t>
    <phoneticPr fontId="3" type="noConversion"/>
  </si>
  <si>
    <t>percmiviind</t>
    <phoneticPr fontId="3" type="noConversion"/>
  </si>
  <si>
    <t>% of mivi individuals of total experimental plants per pot</t>
    <phoneticPr fontId="3" type="noConversion"/>
  </si>
  <si>
    <t>miviperind</t>
    <phoneticPr fontId="3" type="noConversion"/>
  </si>
  <si>
    <t>Activity</t>
    <phoneticPr fontId="3" type="noConversion"/>
  </si>
  <si>
    <t>percmiviind</t>
    <phoneticPr fontId="3" type="noConversion"/>
  </si>
  <si>
    <t>percmivibiom</t>
    <phoneticPr fontId="3" type="noConversion"/>
  </si>
  <si>
    <t>E4_Density expt</t>
    <phoneticPr fontId="3" type="noConversion"/>
  </si>
  <si>
    <t>Metadata</t>
    <phoneticPr fontId="3" type="noConversion"/>
  </si>
  <si>
    <t>Timeline</t>
    <phoneticPr fontId="3" type="noConversion"/>
  </si>
  <si>
    <t>Codes</t>
    <phoneticPr fontId="3" type="noConversion"/>
  </si>
  <si>
    <t>Season</t>
    <phoneticPr fontId="3" type="noConversion"/>
  </si>
  <si>
    <t>Year</t>
    <phoneticPr fontId="3" type="noConversion"/>
  </si>
  <si>
    <t>L5</t>
    <phoneticPr fontId="3" type="noConversion"/>
  </si>
  <si>
    <t>sobiperind</t>
    <phoneticPr fontId="3" type="noConversion"/>
  </si>
  <si>
    <t>per capita aboveground dry weight (g) of sobi; calculated as 'sobi'/'sobiind'</t>
    <phoneticPr fontId="3" type="noConversion"/>
  </si>
  <si>
    <t>soil ammonium conc. (ugN/G)</t>
    <phoneticPr fontId="3" type="noConversion"/>
  </si>
  <si>
    <t>soil nitrate conc. (ugN/G)</t>
    <phoneticPr fontId="3" type="noConversion"/>
  </si>
  <si>
    <t>total inorganic N conc. (ugN/G); calculated as 'nhdi'+'nodi'</t>
    <phoneticPr fontId="3" type="noConversion"/>
  </si>
  <si>
    <t>soilmoi</t>
    <phoneticPr fontId="3" type="noConversion"/>
  </si>
  <si>
    <t>%soil moisture</t>
    <phoneticPr fontId="3" type="noConversion"/>
  </si>
  <si>
    <t>P</t>
    <phoneticPr fontId="3" type="noConversion"/>
  </si>
  <si>
    <t>S</t>
    <phoneticPr fontId="3" type="noConversion"/>
  </si>
  <si>
    <t>summer</t>
    <phoneticPr fontId="3" type="noConversion"/>
  </si>
  <si>
    <t>E4 density expt</t>
    <phoneticPr fontId="3" type="noConversion"/>
  </si>
  <si>
    <t>unique ID# for each pot (1-160)</t>
    <phoneticPr fontId="3" type="noConversion"/>
  </si>
  <si>
    <t>unique ID# for each block (1-10)</t>
    <phoneticPr fontId="3" type="noConversion"/>
  </si>
  <si>
    <t>julydate</t>
    <phoneticPr fontId="3" type="noConversion"/>
  </si>
  <si>
    <t>date that pot was harvested in july</t>
    <phoneticPr fontId="3" type="noConversion"/>
  </si>
  <si>
    <t>competition treatment, 3 levels (N, P, S)</t>
    <phoneticPr fontId="3" type="noConversion"/>
  </si>
  <si>
    <t>no plant fills pot positions not occupied by mivi (no competitor)</t>
    <phoneticPr fontId="3" type="noConversion"/>
  </si>
  <si>
    <t>pavi (Panicum) fills pot positions not occupied by mivi</t>
    <phoneticPr fontId="3" type="noConversion"/>
  </si>
  <si>
    <t>N</t>
    <phoneticPr fontId="3" type="noConversion"/>
  </si>
  <si>
    <t>Month</t>
    <phoneticPr fontId="3" type="noConversion"/>
  </si>
  <si>
    <t>net ammonification potential (ugN/G*d)</t>
    <phoneticPr fontId="3" type="noConversion"/>
  </si>
  <si>
    <t>net mineralization potential (ugN/G*d)</t>
    <phoneticPr fontId="3" type="noConversion"/>
  </si>
  <si>
    <t>net nitrification potential (ugN/G*d)</t>
    <phoneticPr fontId="3" type="noConversion"/>
  </si>
  <si>
    <t>Type of data</t>
    <phoneticPr fontId="3" type="noConversion"/>
  </si>
  <si>
    <t>Code</t>
    <phoneticPr fontId="3" type="noConversion"/>
  </si>
  <si>
    <t>Description</t>
    <phoneticPr fontId="3" type="noConversion"/>
  </si>
  <si>
    <t>N</t>
  </si>
  <si>
    <t>S</t>
  </si>
  <si>
    <t>P</t>
  </si>
  <si>
    <t>comptrt</t>
  </si>
  <si>
    <t>densitytrt</t>
  </si>
  <si>
    <t>L0</t>
  </si>
  <si>
    <t>L1</t>
  </si>
  <si>
    <t>L2</t>
  </si>
  <si>
    <t>L3</t>
  </si>
  <si>
    <t>L4</t>
  </si>
  <si>
    <t>L5</t>
  </si>
  <si>
    <t>NA</t>
    <phoneticPr fontId="3" type="noConversion"/>
  </si>
  <si>
    <t>July</t>
    <phoneticPr fontId="3" type="noConversion"/>
  </si>
  <si>
    <t>percnodi</t>
    <phoneticPr fontId="3" type="noConversion"/>
  </si>
  <si>
    <t>6/6 positions in the pot have mivi</t>
    <phoneticPr fontId="3" type="noConversion"/>
  </si>
  <si>
    <t>L1</t>
    <phoneticPr fontId="3" type="noConversion"/>
  </si>
  <si>
    <t>5/6 positions in the pot have mivi</t>
    <phoneticPr fontId="3" type="noConversion"/>
  </si>
  <si>
    <t>L2</t>
    <phoneticPr fontId="3" type="noConversion"/>
  </si>
  <si>
    <t>4/6 positions in the pot have mivi</t>
    <phoneticPr fontId="3" type="noConversion"/>
  </si>
  <si>
    <t>L3</t>
    <phoneticPr fontId="3" type="noConversion"/>
  </si>
  <si>
    <t>2/6 positions in the pot have mivi</t>
    <phoneticPr fontId="3" type="noConversion"/>
  </si>
  <si>
    <t>L4</t>
    <phoneticPr fontId="3" type="noConversion"/>
  </si>
  <si>
    <t>1/6 positions in the pot have mivi</t>
    <phoneticPr fontId="3" type="noConversion"/>
  </si>
  <si>
    <t>expt</t>
  </si>
  <si>
    <t>potid</t>
  </si>
  <si>
    <t>bk</t>
  </si>
  <si>
    <t>mivi</t>
  </si>
  <si>
    <t>pavi</t>
  </si>
  <si>
    <t>sobi</t>
  </si>
  <si>
    <t>weed</t>
  </si>
  <si>
    <t>total</t>
  </si>
  <si>
    <t>percweed</t>
  </si>
  <si>
    <t>E4</t>
  </si>
  <si>
    <t>NA</t>
  </si>
  <si>
    <t>nhdi</t>
  </si>
  <si>
    <t>nodi</t>
  </si>
  <si>
    <t>totdi</t>
  </si>
  <si>
    <t>ammonifd</t>
  </si>
  <si>
    <t>nitrifd</t>
  </si>
  <si>
    <t>minzd</t>
  </si>
  <si>
    <t>soilmoi</t>
    <phoneticPr fontId="3" type="noConversion"/>
  </si>
  <si>
    <t>branch fell off and was collected, labeled, put into drying 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</si>
</sst>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2"/>
      <name val="Arial"/>
    </font>
    <font>
      <b/>
      <sz val="12"/>
      <name val="Arial"/>
    </font>
    <font>
      <b/>
      <sz val="12"/>
      <color indexed="48"/>
      <name val="Arial"/>
    </font>
    <font>
      <sz val="10"/>
      <color indexed="4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0" fontId="4" fillId="0" borderId="0" xfId="0" applyFont="1" applyBorder="1" applyAlignment="1"/>
    <xf numFmtId="0" fontId="4" fillId="0" borderId="0" xfId="0" applyFont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5" fillId="0" borderId="0" xfId="0" applyFont="1" applyBorder="1" applyAlignment="1"/>
    <xf numFmtId="49" fontId="5" fillId="0" borderId="0" xfId="0" applyNumberFormat="1" applyFont="1" applyBorder="1" applyAlignment="1"/>
    <xf numFmtId="49" fontId="5" fillId="0" borderId="0" xfId="0" applyNumberFormat="1" applyFont="1" applyBorder="1" applyAlignment="1"/>
    <xf numFmtId="49" fontId="4" fillId="0" borderId="0" xfId="0" applyNumberFormat="1" applyFont="1" applyAlignment="1"/>
    <xf numFmtId="0" fontId="4" fillId="0" borderId="0" xfId="0" applyFont="1" applyFill="1" applyBorder="1" applyAlignment="1"/>
    <xf numFmtId="0" fontId="6" fillId="0" borderId="0" xfId="0" applyFont="1" applyBorder="1" applyAlignment="1"/>
    <xf numFmtId="0" fontId="4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2" xfId="0" applyBorder="1"/>
    <xf numFmtId="0" fontId="0" fillId="0" borderId="6" xfId="0" pivotButton="1" applyBorder="1"/>
    <xf numFmtId="0" fontId="0" fillId="0" borderId="1" xfId="0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3" xfId="0" applyBorder="1"/>
    <xf numFmtId="0" fontId="0" fillId="0" borderId="9" xfId="0" applyBorder="1"/>
    <xf numFmtId="0" fontId="0" fillId="0" borderId="8" xfId="0" applyBorder="1"/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orgsummary!$S$3:$S$6</c:f>
                <c:numCache>
                  <c:formatCode>General</c:formatCode>
                  <c:ptCount val="4"/>
                  <c:pt idx="0">
                    <c:v>0.0587169329262729</c:v>
                  </c:pt>
                  <c:pt idx="1">
                    <c:v>0.0620644032178131</c:v>
                  </c:pt>
                  <c:pt idx="2">
                    <c:v>0.0375811375976576</c:v>
                  </c:pt>
                  <c:pt idx="3">
                    <c:v>0.019377282424126</c:v>
                  </c:pt>
                </c:numCache>
              </c:numRef>
            </c:plus>
            <c:minus>
              <c:numRef>
                <c:f>orgsummary!$S$3:$S$6</c:f>
                <c:numCache>
                  <c:formatCode>General</c:formatCode>
                  <c:ptCount val="4"/>
                  <c:pt idx="0">
                    <c:v>0.0587169329262729</c:v>
                  </c:pt>
                  <c:pt idx="1">
                    <c:v>0.0620644032178131</c:v>
                  </c:pt>
                  <c:pt idx="2">
                    <c:v>0.0375811375976576</c:v>
                  </c:pt>
                  <c:pt idx="3">
                    <c:v>0.019377282424126</c:v>
                  </c:pt>
                </c:numCache>
              </c:numRef>
            </c:minus>
          </c:errBars>
          <c:cat>
            <c:strRef>
              <c:f>orgsummary!$A$3:$A$6</c:f>
              <c:strCache>
                <c:ptCount val="4"/>
                <c:pt idx="0">
                  <c:v>Empty</c:v>
                </c:pt>
                <c:pt idx="1">
                  <c:v>Mivi</c:v>
                </c:pt>
                <c:pt idx="2">
                  <c:v>Pavi</c:v>
                </c:pt>
                <c:pt idx="3">
                  <c:v>Sobi</c:v>
                </c:pt>
              </c:strCache>
            </c:strRef>
          </c:cat>
          <c:val>
            <c:numRef>
              <c:f>orgsummary!$Q$3:$Q$6</c:f>
              <c:numCache>
                <c:formatCode>General</c:formatCode>
                <c:ptCount val="4"/>
                <c:pt idx="0">
                  <c:v>-0.00999272974826787</c:v>
                </c:pt>
                <c:pt idx="1">
                  <c:v>0.0498603973297929</c:v>
                </c:pt>
                <c:pt idx="2">
                  <c:v>0.0143283752948006</c:v>
                </c:pt>
                <c:pt idx="3">
                  <c:v>0.00167301224341602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979224"/>
        <c:axId val="2047982200"/>
      </c:barChart>
      <c:catAx>
        <c:axId val="204797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82200"/>
        <c:crosses val="autoZero"/>
        <c:auto val="1"/>
        <c:lblAlgn val="ctr"/>
        <c:lblOffset val="100"/>
        <c:noMultiLvlLbl val="0"/>
      </c:catAx>
      <c:valAx>
        <c:axId val="204798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Nitrification (ugN*g-1*hr-1)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97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regressions!$I$2:$I$41</c:f>
              <c:numCache>
                <c:formatCode>0</c:formatCode>
                <c:ptCount val="40"/>
                <c:pt idx="0">
                  <c:v>82.46297739672642</c:v>
                </c:pt>
                <c:pt idx="1">
                  <c:v>62.73603082851637</c:v>
                </c:pt>
                <c:pt idx="2">
                  <c:v>29.89577619308831</c:v>
                </c:pt>
                <c:pt idx="3">
                  <c:v>15.96921596921597</c:v>
                </c:pt>
                <c:pt idx="4">
                  <c:v>78.53618421052632</c:v>
                </c:pt>
                <c:pt idx="5">
                  <c:v>63.8913624220837</c:v>
                </c:pt>
                <c:pt idx="6">
                  <c:v>39.82670089858793</c:v>
                </c:pt>
                <c:pt idx="7">
                  <c:v>18.22890971879625</c:v>
                </c:pt>
                <c:pt idx="8">
                  <c:v>89.44856839872745</c:v>
                </c:pt>
                <c:pt idx="9">
                  <c:v>77.71675166732052</c:v>
                </c:pt>
                <c:pt idx="10">
                  <c:v>27.19334719334719</c:v>
                </c:pt>
                <c:pt idx="11">
                  <c:v>16.72514619883041</c:v>
                </c:pt>
                <c:pt idx="12">
                  <c:v>58.13397129186604</c:v>
                </c:pt>
                <c:pt idx="13">
                  <c:v>19.0032269630692</c:v>
                </c:pt>
                <c:pt idx="14">
                  <c:v>18.49228434100683</c:v>
                </c:pt>
                <c:pt idx="15">
                  <c:v>25.12149532710281</c:v>
                </c:pt>
                <c:pt idx="16">
                  <c:v>22.3635849590048</c:v>
                </c:pt>
                <c:pt idx="17">
                  <c:v>45.45071609098568</c:v>
                </c:pt>
                <c:pt idx="18">
                  <c:v>28.85024840312279</c:v>
                </c:pt>
                <c:pt idx="19">
                  <c:v>15.07958670762357</c:v>
                </c:pt>
                <c:pt idx="20">
                  <c:v>90.03164556962025</c:v>
                </c:pt>
                <c:pt idx="21">
                  <c:v>61.43958868894601</c:v>
                </c:pt>
                <c:pt idx="22">
                  <c:v>41.8226872246696</c:v>
                </c:pt>
                <c:pt idx="23">
                  <c:v>24.80547774665422</c:v>
                </c:pt>
                <c:pt idx="24">
                  <c:v>87.61276891047883</c:v>
                </c:pt>
                <c:pt idx="25">
                  <c:v>84.81859809792181</c:v>
                </c:pt>
                <c:pt idx="26">
                  <c:v>22.8199201512923</c:v>
                </c:pt>
                <c:pt idx="27">
                  <c:v>14.05218484753222</c:v>
                </c:pt>
                <c:pt idx="28">
                  <c:v>80.74590661006671</c:v>
                </c:pt>
                <c:pt idx="29">
                  <c:v>54.88308115543329</c:v>
                </c:pt>
                <c:pt idx="30">
                  <c:v>29.06204438684594</c:v>
                </c:pt>
                <c:pt idx="31">
                  <c:v>0.89862398202752</c:v>
                </c:pt>
                <c:pt idx="32">
                  <c:v>86.74803836094161</c:v>
                </c:pt>
                <c:pt idx="33">
                  <c:v>32.71432205545663</c:v>
                </c:pt>
                <c:pt idx="34">
                  <c:v>10.13513513513514</c:v>
                </c:pt>
                <c:pt idx="35">
                  <c:v>28.54691075514874</c:v>
                </c:pt>
                <c:pt idx="36">
                  <c:v>63.71499176276772</c:v>
                </c:pt>
                <c:pt idx="37">
                  <c:v>50.91116173120729</c:v>
                </c:pt>
                <c:pt idx="38">
                  <c:v>14.17986714358712</c:v>
                </c:pt>
                <c:pt idx="39">
                  <c:v>25.0998288648032</c:v>
                </c:pt>
              </c:numCache>
            </c:numRef>
          </c:xVal>
          <c:yVal>
            <c:numRef>
              <c:f>regressions!$K$2:$K$41</c:f>
              <c:numCache>
                <c:formatCode>General</c:formatCode>
                <c:ptCount val="40"/>
                <c:pt idx="0">
                  <c:v>0.109390693345893</c:v>
                </c:pt>
                <c:pt idx="1">
                  <c:v>0.0227481473939692</c:v>
                </c:pt>
                <c:pt idx="2">
                  <c:v>0.231859935676496</c:v>
                </c:pt>
                <c:pt idx="3">
                  <c:v>0.390384882164304</c:v>
                </c:pt>
                <c:pt idx="4">
                  <c:v>0.133647333659489</c:v>
                </c:pt>
                <c:pt idx="5">
                  <c:v>0.187143949303878</c:v>
                </c:pt>
                <c:pt idx="6">
                  <c:v>0.0317229543364917</c:v>
                </c:pt>
                <c:pt idx="7">
                  <c:v>0.188650469484875</c:v>
                </c:pt>
                <c:pt idx="8">
                  <c:v>0.270332737766181</c:v>
                </c:pt>
                <c:pt idx="9">
                  <c:v>0.158493472207756</c:v>
                </c:pt>
                <c:pt idx="10">
                  <c:v>0.249571992027459</c:v>
                </c:pt>
                <c:pt idx="11">
                  <c:v>0.0273117844949022</c:v>
                </c:pt>
                <c:pt idx="12">
                  <c:v>0.0629555944618235</c:v>
                </c:pt>
                <c:pt idx="13">
                  <c:v>0.184958083753349</c:v>
                </c:pt>
                <c:pt idx="14">
                  <c:v>0.116973819010785</c:v>
                </c:pt>
                <c:pt idx="15">
                  <c:v>0.127600578249337</c:v>
                </c:pt>
                <c:pt idx="16">
                  <c:v>0.0518793489416197</c:v>
                </c:pt>
                <c:pt idx="17">
                  <c:v>0.118639390691463</c:v>
                </c:pt>
                <c:pt idx="18">
                  <c:v>-0.048165207141723</c:v>
                </c:pt>
                <c:pt idx="19">
                  <c:v>0.0716374104612613</c:v>
                </c:pt>
                <c:pt idx="20">
                  <c:v>-0.171270070853631</c:v>
                </c:pt>
                <c:pt idx="21">
                  <c:v>-0.199591491174952</c:v>
                </c:pt>
                <c:pt idx="22">
                  <c:v>-0.118757798603853</c:v>
                </c:pt>
                <c:pt idx="23">
                  <c:v>-0.0405828107289967</c:v>
                </c:pt>
                <c:pt idx="24">
                  <c:v>0.108733568521037</c:v>
                </c:pt>
                <c:pt idx="25">
                  <c:v>0.00928204232141112</c:v>
                </c:pt>
                <c:pt idx="26">
                  <c:v>0.101537266877354</c:v>
                </c:pt>
                <c:pt idx="27">
                  <c:v>0.121749494756786</c:v>
                </c:pt>
                <c:pt idx="28">
                  <c:v>0.0350779700830932</c:v>
                </c:pt>
                <c:pt idx="29">
                  <c:v>-0.0641776628847894</c:v>
                </c:pt>
                <c:pt idx="30">
                  <c:v>-0.0854494330730791</c:v>
                </c:pt>
                <c:pt idx="31">
                  <c:v>-0.0148643026698138</c:v>
                </c:pt>
                <c:pt idx="32">
                  <c:v>-0.015269351537868</c:v>
                </c:pt>
                <c:pt idx="33">
                  <c:v>0.0885992031271659</c:v>
                </c:pt>
                <c:pt idx="34">
                  <c:v>0.162585523421855</c:v>
                </c:pt>
                <c:pt idx="35">
                  <c:v>-0.00251821405587649</c:v>
                </c:pt>
                <c:pt idx="36">
                  <c:v>0.21296329551596</c:v>
                </c:pt>
                <c:pt idx="37">
                  <c:v>0.0556181608049906</c:v>
                </c:pt>
                <c:pt idx="38">
                  <c:v>-0.0201746759285958</c:v>
                </c:pt>
                <c:pt idx="39">
                  <c:v>-0.0115027909346173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88312"/>
        <c:axId val="2053182792"/>
      </c:scatterChart>
      <c:valAx>
        <c:axId val="20531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Rel. abund of Mivi w/Pavi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53182792"/>
        <c:crosses val="autoZero"/>
        <c:crossBetween val="midCat"/>
      </c:valAx>
      <c:valAx>
        <c:axId val="205318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Nitrification (ugN*g-1*hr-1)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18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regressions!$I$42:$I$81</c:f>
              <c:numCache>
                <c:formatCode>0</c:formatCode>
                <c:ptCount val="40"/>
                <c:pt idx="0">
                  <c:v>12.75193068374458</c:v>
                </c:pt>
                <c:pt idx="1">
                  <c:v>4.720312209626464</c:v>
                </c:pt>
                <c:pt idx="2">
                  <c:v>0.831242158092848</c:v>
                </c:pt>
                <c:pt idx="3">
                  <c:v>1.458273173548946</c:v>
                </c:pt>
                <c:pt idx="4">
                  <c:v>4.584040747028862</c:v>
                </c:pt>
                <c:pt idx="5">
                  <c:v>2.802359882005899</c:v>
                </c:pt>
                <c:pt idx="6">
                  <c:v>0.648772420811601</c:v>
                </c:pt>
                <c:pt idx="7">
                  <c:v>0.199239268248506</c:v>
                </c:pt>
                <c:pt idx="8">
                  <c:v>6.35593220338983</c:v>
                </c:pt>
                <c:pt idx="9">
                  <c:v>3.842648845686512</c:v>
                </c:pt>
                <c:pt idx="10">
                  <c:v>1.935588809368901</c:v>
                </c:pt>
                <c:pt idx="11">
                  <c:v>0.446371636270884</c:v>
                </c:pt>
                <c:pt idx="12">
                  <c:v>5.947441217150761</c:v>
                </c:pt>
                <c:pt idx="13">
                  <c:v>7.953702329722512</c:v>
                </c:pt>
                <c:pt idx="14">
                  <c:v>0.450180072028811</c:v>
                </c:pt>
                <c:pt idx="15">
                  <c:v>0.439325575872714</c:v>
                </c:pt>
                <c:pt idx="16">
                  <c:v>10.09887005649718</c:v>
                </c:pt>
                <c:pt idx="17">
                  <c:v>4.496310279732281</c:v>
                </c:pt>
                <c:pt idx="18">
                  <c:v>1.077741054749246</c:v>
                </c:pt>
                <c:pt idx="19">
                  <c:v>0.254655419385644</c:v>
                </c:pt>
                <c:pt idx="20">
                  <c:v>3.87517585368973</c:v>
                </c:pt>
                <c:pt idx="21">
                  <c:v>3.108357787197043</c:v>
                </c:pt>
                <c:pt idx="22">
                  <c:v>0.825326435082533</c:v>
                </c:pt>
                <c:pt idx="23">
                  <c:v>0.34957149300857</c:v>
                </c:pt>
                <c:pt idx="24">
                  <c:v>5.317594154019112</c:v>
                </c:pt>
                <c:pt idx="25">
                  <c:v>6.973180076628352</c:v>
                </c:pt>
                <c:pt idx="26">
                  <c:v>0.464737056665308</c:v>
                </c:pt>
                <c:pt idx="27">
                  <c:v>0.0258042318940306</c:v>
                </c:pt>
                <c:pt idx="28">
                  <c:v>5.641323273360418</c:v>
                </c:pt>
                <c:pt idx="29">
                  <c:v>3.417732096598981</c:v>
                </c:pt>
                <c:pt idx="30">
                  <c:v>0.466522678185745</c:v>
                </c:pt>
                <c:pt idx="31">
                  <c:v>0.305952160207677</c:v>
                </c:pt>
                <c:pt idx="32">
                  <c:v>9.28150765606596</c:v>
                </c:pt>
                <c:pt idx="33">
                  <c:v>0.585188027628549</c:v>
                </c:pt>
                <c:pt idx="34">
                  <c:v>0.52102048149479</c:v>
                </c:pt>
                <c:pt idx="35">
                  <c:v>0.681416673677126</c:v>
                </c:pt>
                <c:pt idx="36">
                  <c:v>17.12823205145032</c:v>
                </c:pt>
                <c:pt idx="37">
                  <c:v>2.168949771689498</c:v>
                </c:pt>
                <c:pt idx="38">
                  <c:v>0.38512323943662</c:v>
                </c:pt>
                <c:pt idx="39">
                  <c:v>2.878437419686457</c:v>
                </c:pt>
              </c:numCache>
            </c:numRef>
          </c:xVal>
          <c:yVal>
            <c:numRef>
              <c:f>regressions!$K$42:$K$81</c:f>
              <c:numCache>
                <c:formatCode>General</c:formatCode>
                <c:ptCount val="40"/>
                <c:pt idx="0">
                  <c:v>0.218619151698281</c:v>
                </c:pt>
                <c:pt idx="1">
                  <c:v>0.0476502604830499</c:v>
                </c:pt>
                <c:pt idx="2">
                  <c:v>-0.0124114587497799</c:v>
                </c:pt>
                <c:pt idx="3">
                  <c:v>0.0566602141598613</c:v>
                </c:pt>
                <c:pt idx="4">
                  <c:v>0.191242654446867</c:v>
                </c:pt>
                <c:pt idx="5">
                  <c:v>0.435141903563328</c:v>
                </c:pt>
                <c:pt idx="6">
                  <c:v>0.221540901529963</c:v>
                </c:pt>
                <c:pt idx="7">
                  <c:v>0.200379582034846</c:v>
                </c:pt>
                <c:pt idx="8">
                  <c:v>0.247945284264689</c:v>
                </c:pt>
                <c:pt idx="9">
                  <c:v>0.0155626100503026</c:v>
                </c:pt>
                <c:pt idx="10">
                  <c:v>0.05704304972002</c:v>
                </c:pt>
                <c:pt idx="11">
                  <c:v>0.0111156171048187</c:v>
                </c:pt>
                <c:pt idx="12">
                  <c:v>0.0305653138348522</c:v>
                </c:pt>
                <c:pt idx="13">
                  <c:v>0.0255238386587661</c:v>
                </c:pt>
                <c:pt idx="14">
                  <c:v>-0.0502186862338478</c:v>
                </c:pt>
                <c:pt idx="15">
                  <c:v>0.0161977229518575</c:v>
                </c:pt>
                <c:pt idx="16">
                  <c:v>0.0826159261108977</c:v>
                </c:pt>
                <c:pt idx="17">
                  <c:v>0.0636143142844409</c:v>
                </c:pt>
                <c:pt idx="18">
                  <c:v>-0.0193100752464991</c:v>
                </c:pt>
                <c:pt idx="19">
                  <c:v>-0.0356956032606373</c:v>
                </c:pt>
                <c:pt idx="20">
                  <c:v>-0.104508163278489</c:v>
                </c:pt>
                <c:pt idx="21">
                  <c:v>-0.0656038222329803</c:v>
                </c:pt>
                <c:pt idx="22">
                  <c:v>-0.0209296266009683</c:v>
                </c:pt>
                <c:pt idx="23">
                  <c:v>-0.0357201317691903</c:v>
                </c:pt>
                <c:pt idx="24">
                  <c:v>-0.0756472718506503</c:v>
                </c:pt>
                <c:pt idx="25">
                  <c:v>-0.103406284004495</c:v>
                </c:pt>
                <c:pt idx="26">
                  <c:v>-0.0663691361956654</c:v>
                </c:pt>
                <c:pt idx="27">
                  <c:v>-0.0761640650761026</c:v>
                </c:pt>
                <c:pt idx="28">
                  <c:v>-0.0852734262232779</c:v>
                </c:pt>
                <c:pt idx="29">
                  <c:v>-0.0632403017709436</c:v>
                </c:pt>
                <c:pt idx="30">
                  <c:v>-0.0703578768338947</c:v>
                </c:pt>
                <c:pt idx="31">
                  <c:v>-0.0561820208800215</c:v>
                </c:pt>
                <c:pt idx="32">
                  <c:v>0.0130580908785411</c:v>
                </c:pt>
                <c:pt idx="33">
                  <c:v>0.0505615164917379</c:v>
                </c:pt>
                <c:pt idx="34">
                  <c:v>0.00851256981530191</c:v>
                </c:pt>
                <c:pt idx="35">
                  <c:v>-0.0186730119807765</c:v>
                </c:pt>
                <c:pt idx="36">
                  <c:v>0.0365821743240671</c:v>
                </c:pt>
                <c:pt idx="37">
                  <c:v>0.0291976790935672</c:v>
                </c:pt>
                <c:pt idx="38">
                  <c:v>-0.0418155349100718</c:v>
                </c:pt>
                <c:pt idx="39">
                  <c:v>0.0050266722810171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55416"/>
        <c:axId val="2053149896"/>
      </c:scatterChart>
      <c:valAx>
        <c:axId val="20531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Rel. abund of Mivi w/Sobi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53149896"/>
        <c:crosses val="autoZero"/>
        <c:crossBetween val="midCat"/>
      </c:valAx>
      <c:valAx>
        <c:axId val="205314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Nitrification (ugN*g-1*hr-1)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15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10</xdr:row>
      <xdr:rowOff>12700</xdr:rowOff>
    </xdr:from>
    <xdr:to>
      <xdr:col>13</xdr:col>
      <xdr:colOff>25400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88900</xdr:rowOff>
    </xdr:from>
    <xdr:to>
      <xdr:col>15</xdr:col>
      <xdr:colOff>215900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24</xdr:row>
      <xdr:rowOff>25400</xdr:rowOff>
    </xdr:from>
    <xdr:to>
      <xdr:col>15</xdr:col>
      <xdr:colOff>177800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ee User" refreshedDate="39639.701562499999" refreshedVersion="3" recordCount="158">
  <cacheSource type="worksheet">
    <worksheetSource ref="A1:AG159" sheet="outliers removed"/>
  </cacheSource>
  <cacheFields count="33">
    <cacheField name="expt" numFmtId="0">
      <sharedItems count="1">
        <s v="E4"/>
      </sharedItems>
    </cacheField>
    <cacheField name="potid" numFmtId="0">
      <sharedItems containsSemiMixedTypes="0" containsString="0" containsNumber="1" containsInteger="1" minValue="1" maxValue="160"/>
    </cacheField>
    <cacheField name="bk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julydate" numFmtId="0">
      <sharedItems containsSemiMixedTypes="0" containsString="0" containsNumber="1" containsInteger="1" minValue="16" maxValue="27" count="6">
        <n v="16"/>
        <n v="18"/>
        <n v="19"/>
        <n v="20"/>
        <n v="22"/>
        <n v="27"/>
      </sharedItems>
    </cacheField>
    <cacheField name="type" numFmtId="0">
      <sharedItems count="7">
        <s v="Mivi"/>
        <s v="CompEmpty"/>
        <s v="Empty"/>
        <s v="CompSobi"/>
        <s v="Sobi"/>
        <s v="CompPavi"/>
        <s v="Pavi"/>
      </sharedItems>
    </cacheField>
    <cacheField name="comptrt" numFmtId="0">
      <sharedItems count="3">
        <s v="N"/>
        <s v="S"/>
        <s v="P"/>
      </sharedItems>
    </cacheField>
    <cacheField name="densitytrt" numFmtId="0">
      <sharedItems count="6">
        <s v="L0"/>
        <s v="L1"/>
        <s v="L2"/>
        <s v="L3"/>
        <s v="L4"/>
        <s v="L5"/>
      </sharedItems>
    </cacheField>
    <cacheField name="mivi" numFmtId="2">
      <sharedItems containsMixedTypes="1" containsNumber="1" minValue="0" maxValue="49.47"/>
    </cacheField>
    <cacheField name="pavi" numFmtId="2">
      <sharedItems containsMixedTypes="1" containsNumber="1" minValue="3.15" maxValue="48.47"/>
    </cacheField>
    <cacheField name="sobi" numFmtId="2">
      <sharedItems containsMixedTypes="1" containsNumber="1" minValue="38.19" maxValue="122.08"/>
    </cacheField>
    <cacheField name="weed" numFmtId="2">
      <sharedItems containsSemiMixedTypes="0" containsString="0" containsNumber="1" minValue="0" maxValue="3.38" count="16">
        <n v="0"/>
        <n v="1.26"/>
        <n v="0.31"/>
        <n v="0.25"/>
        <n v="0.1"/>
        <n v="0.05"/>
        <n v="0.16"/>
        <n v="7.0000000000000007E-2"/>
        <n v="0.41"/>
        <n v="0.14000000000000001"/>
        <n v="0.42"/>
        <n v="0.13"/>
        <n v="1.08"/>
        <n v="3.38"/>
        <n v="0.08"/>
        <n v="0.45"/>
      </sharedItems>
    </cacheField>
    <cacheField name="total" numFmtId="2">
      <sharedItems containsSemiMixedTypes="0" containsString="0" containsNumber="1" minValue="0" maxValue="122.64999999999999"/>
    </cacheField>
    <cacheField name="percmivibiom" numFmtId="1">
      <sharedItems containsSemiMixedTypes="0" containsString="0" containsNumber="1" minValue="0" maxValue="100"/>
    </cacheField>
    <cacheField name="percweed" numFmtId="1">
      <sharedItems containsSemiMixedTypes="0" containsString="0" containsNumber="1" minValue="0" maxValue="6.8186403066370787" count="15">
        <n v="0"/>
        <n v="0.72975517890772112"/>
        <n v="0.40663630448926485"/>
        <n v="0.26511134676564202"/>
        <n v="7.1849403649949711E-2"/>
        <n v="1.9488428745432398"/>
        <n v="0.14708972473208659"/>
        <n v="1.2889028607356179"/>
        <n v="0.3349282296650718"/>
        <n v="0.68038231005993832"/>
        <n v="0.12034808368820589"/>
        <n v="3.1386224934612037"/>
        <n v="6.8186403066370787"/>
        <n v="0.30864197530864201"/>
        <n v="1.2835139760410725"/>
      </sharedItems>
    </cacheField>
    <cacheField name="miviind" numFmtId="1">
      <sharedItems containsSemiMixedTypes="0" containsString="0" containsNumber="1" containsInteger="1" minValue="0" maxValue="6" count="6">
        <n v="6"/>
        <n v="5"/>
        <n v="4"/>
        <n v="2"/>
        <n v="1"/>
        <n v="0"/>
      </sharedItems>
    </cacheField>
    <cacheField name="paviind" numFmtId="1">
      <sharedItems containsSemiMixedTypes="0" containsString="0" containsNumber="1" containsInteger="1" minValue="0" maxValue="6" count="6">
        <n v="0"/>
        <n v="1"/>
        <n v="2"/>
        <n v="4"/>
        <n v="5"/>
        <n v="6"/>
      </sharedItems>
    </cacheField>
    <cacheField name="sobiind" numFmtId="1">
      <sharedItems containsSemiMixedTypes="0" containsString="0" containsNumber="1" containsInteger="1" minValue="0" maxValue="6" count="6">
        <n v="0"/>
        <n v="1"/>
        <n v="2"/>
        <n v="4"/>
        <n v="5"/>
        <n v="6"/>
      </sharedItems>
    </cacheField>
    <cacheField name="percmiviind" numFmtId="1">
      <sharedItems containsSemiMixedTypes="0" containsString="0" containsNumber="1" minValue="0" maxValue="100" count="6">
        <n v="100"/>
        <n v="83.333333333333343"/>
        <n v="66.666666666666657"/>
        <n v="33.333333333333329"/>
        <n v="16.666666666666664"/>
        <n v="0"/>
      </sharedItems>
    </cacheField>
    <cacheField name="miviperind" numFmtId="2">
      <sharedItems containsMixedTypes="1" containsNumber="1" minValue="0.03" maxValue="36.4"/>
    </cacheField>
    <cacheField name="paviperind" numFmtId="2">
      <sharedItems containsMixedTypes="1" containsNumber="1" minValue="2.1549999999999998" maxValue="27.46"/>
    </cacheField>
    <cacheField name="sobiperind" numFmtId="2">
      <sharedItems containsMixedTypes="1" containsNumber="1" minValue="8.6766666666666676" maxValue="84.22"/>
    </cacheField>
    <cacheField name="nhdi" numFmtId="164">
      <sharedItems containsSemiMixedTypes="0" containsString="0" containsNumber="1" minValue="0.20128280846787697" maxValue="32.818176802671076"/>
    </cacheField>
    <cacheField name="nodi" numFmtId="164">
      <sharedItems containsSemiMixedTypes="0" containsString="0" containsNumber="1" minValue="1.6280701754385972E-2" maxValue="113.01419798537607"/>
    </cacheField>
    <cacheField name="totdi" numFmtId="164">
      <sharedItems containsSemiMixedTypes="0" containsString="0" containsNumber="1" minValue="4.1659265135494117" maxValue="115.03543533006084"/>
    </cacheField>
    <cacheField name="percnodi" numFmtId="164">
      <sharedItems containsSemiMixedTypes="0" containsString="0" containsNumber="1" minValue="3.9080626365909296E-3" maxValue="0.98441879455554904"/>
    </cacheField>
    <cacheField name="ammonifd" numFmtId="164">
      <sharedItems containsSemiMixedTypes="0" containsString="0" containsNumber="1" minValue="-2.5372102361357296" maxValue="6.816334970336249"/>
    </cacheField>
    <cacheField name="nitrifd" numFmtId="164">
      <sharedItems containsSemiMixedTypes="0" containsString="0" containsNumber="1" minValue="-5.6387325950352967" maxValue="10.443405685519862"/>
    </cacheField>
    <cacheField name="minzd" numFmtId="164">
      <sharedItems containsSemiMixedTypes="0" containsString="0" containsNumber="1" minValue="-7.2118505355163753" maxValue="8.5049193496364826"/>
    </cacheField>
    <cacheField name="ammonifd_hrs" numFmtId="0">
      <sharedItems containsSemiMixedTypes="0" containsString="0" containsNumber="1" minValue="-0.10571709317232206" maxValue="0.28401395709734367"/>
    </cacheField>
    <cacheField name="nitrifd_hrs" numFmtId="0">
      <sharedItems containsSemiMixedTypes="0" containsString="0" containsNumber="1" minValue="-0.23494719145980403" maxValue="0.43514190356332755"/>
    </cacheField>
    <cacheField name="minzd_hrs" numFmtId="0">
      <sharedItems containsSemiMixedTypes="0" containsString="0" containsNumber="1" minValue="-0.30049377231318231" maxValue="0.35437163956818679"/>
    </cacheField>
    <cacheField name="soilmoi" numFmtId="2">
      <sharedItems containsSemiMixedTypes="0" containsString="0" containsNumber="1" minValue="49.339207048458157" maxValue="83.690987124463518"/>
    </cacheField>
    <cacheField name="notes" numFmtId="2">
      <sharedItems count="1"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n v="1"/>
    <x v="0"/>
    <x v="0"/>
    <x v="0"/>
    <x v="0"/>
    <x v="0"/>
    <n v="25.35"/>
    <s v="NA"/>
    <s v="NA"/>
    <x v="0"/>
    <n v="25.35"/>
    <n v="100"/>
    <x v="0"/>
    <x v="0"/>
    <x v="0"/>
    <x v="0"/>
    <x v="0"/>
    <n v="4.2250000000000005"/>
    <s v="NA"/>
    <s v="NA"/>
    <n v="3.9354216912873077"/>
    <n v="43.542560211704007"/>
    <n v="47.477981902991317"/>
    <n v="0.91711059456300603"/>
    <n v="-0.27341001960128869"/>
    <n v="3.6092161811062309"/>
    <n v="3.3358061615049421"/>
    <n v="-1.1392084150053695E-2"/>
    <n v="0.15038400754609296"/>
    <n v="0.13899192339603925"/>
    <n v="73.043478260869506"/>
    <x v="0"/>
  </r>
  <r>
    <x v="0"/>
    <n v="2"/>
    <x v="0"/>
    <x v="0"/>
    <x v="1"/>
    <x v="0"/>
    <x v="1"/>
    <n v="27.76"/>
    <s v="NA"/>
    <s v="NA"/>
    <x v="0"/>
    <n v="27.76"/>
    <n v="100"/>
    <x v="0"/>
    <x v="1"/>
    <x v="0"/>
    <x v="0"/>
    <x v="1"/>
    <n v="5.5520000000000005"/>
    <s v="NA"/>
    <s v="NA"/>
    <n v="8.6513670140262953"/>
    <n v="30.296205230424995"/>
    <n v="38.947572244451294"/>
    <n v="0.77787146886263692"/>
    <n v="1.4520304476683583"/>
    <n v="4.4545329300870531"/>
    <n v="5.9065633777554112"/>
    <n v="6.0501268652848265E-2"/>
    <n v="0.1856055387536272"/>
    <n v="0.24610680740647548"/>
    <n v="76.724137931034491"/>
    <x v="0"/>
  </r>
  <r>
    <x v="0"/>
    <n v="3"/>
    <x v="0"/>
    <x v="0"/>
    <x v="1"/>
    <x v="0"/>
    <x v="2"/>
    <n v="34.81"/>
    <s v="NA"/>
    <s v="NA"/>
    <x v="0"/>
    <n v="34.81"/>
    <n v="100"/>
    <x v="0"/>
    <x v="2"/>
    <x v="0"/>
    <x v="0"/>
    <x v="2"/>
    <n v="8.7025000000000006"/>
    <s v="NA"/>
    <s v="NA"/>
    <n v="1.8874683489701281"/>
    <n v="32.960305019351281"/>
    <n v="34.847773368321413"/>
    <n v="0.94583675895097663"/>
    <n v="-0.15586723970093944"/>
    <n v="4.8917113202650784"/>
    <n v="4.7358440805641386"/>
    <n v="-6.4944683208724768E-3"/>
    <n v="0.20382130501104495"/>
    <n v="0.19732683669017245"/>
    <n v="76.394849785407729"/>
    <x v="0"/>
  </r>
  <r>
    <x v="0"/>
    <n v="4"/>
    <x v="0"/>
    <x v="0"/>
    <x v="1"/>
    <x v="0"/>
    <x v="3"/>
    <n v="16.16"/>
    <s v="NA"/>
    <s v="NA"/>
    <x v="0"/>
    <n v="16.16"/>
    <n v="100"/>
    <x v="0"/>
    <x v="3"/>
    <x v="0"/>
    <x v="0"/>
    <x v="3"/>
    <n v="8.08"/>
    <s v="NA"/>
    <s v="NA"/>
    <n v="9.8265788774316949"/>
    <n v="26.649108347211886"/>
    <n v="36.475687224643579"/>
    <n v="0.73059921210222756"/>
    <n v="-0.81709184933379719"/>
    <n v="3.9887316973033866"/>
    <n v="3.1716398479695891"/>
    <n v="-3.4045493722241554E-2"/>
    <n v="0.16619715405430779"/>
    <n v="0.13215166033206621"/>
    <n v="80.7531380753138"/>
    <x v="0"/>
  </r>
  <r>
    <x v="0"/>
    <n v="5"/>
    <x v="0"/>
    <x v="0"/>
    <x v="1"/>
    <x v="0"/>
    <x v="4"/>
    <n v="7.38"/>
    <s v="NA"/>
    <s v="NA"/>
    <x v="0"/>
    <n v="7.38"/>
    <n v="100"/>
    <x v="0"/>
    <x v="4"/>
    <x v="0"/>
    <x v="0"/>
    <x v="4"/>
    <n v="7.38"/>
    <s v="NA"/>
    <s v="NA"/>
    <n v="0.9203281755214936"/>
    <n v="58.146229851877543"/>
    <n v="59.066558027399033"/>
    <n v="0.98441879455554904"/>
    <n v="-3.6443175049269569E-2"/>
    <n v="3.7805485180958311"/>
    <n v="3.7441053430465625"/>
    <n v="-1.5184656270528986E-3"/>
    <n v="0.15752285492065965"/>
    <n v="0.15600438929360677"/>
    <n v="79.059829059829056"/>
    <x v="0"/>
  </r>
  <r>
    <x v="0"/>
    <n v="6"/>
    <x v="0"/>
    <x v="0"/>
    <x v="2"/>
    <x v="0"/>
    <x v="5"/>
    <n v="0"/>
    <s v="NA"/>
    <s v="NA"/>
    <x v="0"/>
    <n v="0"/>
    <n v="0"/>
    <x v="0"/>
    <x v="5"/>
    <x v="0"/>
    <x v="0"/>
    <x v="5"/>
    <s v="NA"/>
    <s v="NA"/>
    <s v="NA"/>
    <n v="2.0212373446847689"/>
    <n v="113.01419798537607"/>
    <n v="115.03543533006084"/>
    <n v="0.98242943716529252"/>
    <n v="-0.1402677216105204"/>
    <n v="8.6451870712470029"/>
    <n v="8.5049193496364826"/>
    <n v="-5.8444884004383501E-3"/>
    <n v="0.36021612796862512"/>
    <n v="0.35437163956818679"/>
    <n v="83.057851239669418"/>
    <x v="0"/>
  </r>
  <r>
    <x v="0"/>
    <n v="7"/>
    <x v="0"/>
    <x v="0"/>
    <x v="3"/>
    <x v="1"/>
    <x v="1"/>
    <n v="6.77"/>
    <s v="NA"/>
    <n v="46.32"/>
    <x v="0"/>
    <n v="53.09"/>
    <n v="12.751930683744582"/>
    <x v="0"/>
    <x v="1"/>
    <x v="0"/>
    <x v="1"/>
    <x v="1"/>
    <n v="1.3539999999999999"/>
    <s v="NA"/>
    <n v="46.32"/>
    <n v="10.207483590733583"/>
    <n v="15.205215787215785"/>
    <n v="25.412699377949366"/>
    <n v="0.59833139176113548"/>
    <n v="-0.79958977916215368"/>
    <n v="5.2468596407587409"/>
    <n v="4.4472698615965873"/>
    <n v="-3.3316240798423075E-2"/>
    <n v="0.21861915169828086"/>
    <n v="0.18530291089985779"/>
    <n v="74.468085106382972"/>
    <x v="0"/>
  </r>
  <r>
    <x v="0"/>
    <n v="8"/>
    <x v="0"/>
    <x v="0"/>
    <x v="3"/>
    <x v="1"/>
    <x v="2"/>
    <n v="2.54"/>
    <s v="NA"/>
    <n v="51.27"/>
    <x v="0"/>
    <n v="53.81"/>
    <n v="4.7203122096264636"/>
    <x v="0"/>
    <x v="2"/>
    <x v="0"/>
    <x v="2"/>
    <x v="2"/>
    <n v="0.63500000000000001"/>
    <s v="NA"/>
    <n v="25.635000000000002"/>
    <n v="3.7272190344281775"/>
    <n v="15.061037681924107"/>
    <n v="18.788256716352286"/>
    <n v="0.80161975159812415"/>
    <n v="-0.23518247683582127"/>
    <n v="1.1436062515931973"/>
    <n v="0.9084237747573759"/>
    <n v="-9.7992698681592192E-3"/>
    <n v="4.7650260483049885E-2"/>
    <n v="3.785099061489066E-2"/>
    <n v="74.468085106382972"/>
    <x v="0"/>
  </r>
  <r>
    <x v="0"/>
    <n v="9"/>
    <x v="0"/>
    <x v="0"/>
    <x v="3"/>
    <x v="1"/>
    <x v="3"/>
    <n v="0.53"/>
    <s v="NA"/>
    <n v="63.23"/>
    <x v="0"/>
    <n v="63.76"/>
    <n v="0.83124215809284829"/>
    <x v="0"/>
    <x v="3"/>
    <x v="0"/>
    <x v="3"/>
    <x v="3"/>
    <n v="0.26500000000000001"/>
    <s v="NA"/>
    <n v="15.807499999999999"/>
    <n v="12.845201851639493"/>
    <n v="23.807628094867354"/>
    <n v="36.652829946506849"/>
    <n v="0.64954406329916448"/>
    <n v="-1.0242339004091841"/>
    <n v="-0.29787500999471739"/>
    <n v="-1.3221089104039014"/>
    <n v="-4.2676412517049331E-2"/>
    <n v="-1.2411458749779891E-2"/>
    <n v="-5.5087871266829222E-2"/>
    <n v="72.314049586776846"/>
    <x v="0"/>
  </r>
  <r>
    <x v="0"/>
    <n v="10"/>
    <x v="0"/>
    <x v="0"/>
    <x v="3"/>
    <x v="1"/>
    <x v="4"/>
    <n v="1.01"/>
    <s v="NA"/>
    <n v="68.25"/>
    <x v="0"/>
    <n v="69.260000000000005"/>
    <n v="1.4582731735489458"/>
    <x v="0"/>
    <x v="4"/>
    <x v="0"/>
    <x v="4"/>
    <x v="4"/>
    <n v="1.01"/>
    <s v="NA"/>
    <n v="13.65"/>
    <n v="3.744658095620732"/>
    <n v="10.330292601733342"/>
    <n v="14.074950697354074"/>
    <n v="0.73394875931432679"/>
    <n v="-0.27936454815871153"/>
    <n v="1.3598451398366713"/>
    <n v="1.0804805916779598"/>
    <n v="-1.1640189506612981E-2"/>
    <n v="5.6660214159861305E-2"/>
    <n v="4.5020024653248322E-2"/>
    <n v="70.085470085470078"/>
    <x v="0"/>
  </r>
  <r>
    <x v="0"/>
    <n v="11"/>
    <x v="0"/>
    <x v="0"/>
    <x v="4"/>
    <x v="1"/>
    <x v="5"/>
    <s v="NA"/>
    <s v="NA"/>
    <n v="52.06"/>
    <x v="0"/>
    <n v="52.06"/>
    <n v="0"/>
    <x v="0"/>
    <x v="5"/>
    <x v="0"/>
    <x v="5"/>
    <x v="5"/>
    <s v="NA"/>
    <s v="NA"/>
    <n v="8.6766666666666676"/>
    <n v="2.7665120381406454"/>
    <n v="15.333236710369491"/>
    <n v="18.099748748510137"/>
    <n v="0.84715190931209094"/>
    <n v="-0.19364980416463831"/>
    <n v="-1.7310531193799477E-2"/>
    <n v="-0.21096033535843794"/>
    <n v="-8.068741840193263E-3"/>
    <n v="-7.2127213307497814E-4"/>
    <n v="-8.7900139732682483E-3"/>
    <n v="69.135802469135811"/>
    <x v="0"/>
  </r>
  <r>
    <x v="0"/>
    <n v="12"/>
    <x v="0"/>
    <x v="0"/>
    <x v="5"/>
    <x v="2"/>
    <x v="1"/>
    <n v="21.16"/>
    <n v="4.5"/>
    <s v="NA"/>
    <x v="0"/>
    <n v="25.66"/>
    <n v="82.462977396726416"/>
    <x v="0"/>
    <x v="1"/>
    <x v="1"/>
    <x v="0"/>
    <x v="1"/>
    <n v="4.2320000000000002"/>
    <n v="4.5"/>
    <s v="NA"/>
    <n v="2.3464643215178134"/>
    <n v="49.430022094873294"/>
    <n v="51.776486416391108"/>
    <n v="0.95468088926221573"/>
    <n v="-0.12139265965622832"/>
    <n v="2.6253766403014431"/>
    <n v="2.5039839806452151"/>
    <n v="-5.0580274856761804E-3"/>
    <n v="0.10939069334589346"/>
    <n v="0.10433266586021731"/>
    <n v="78.8"/>
    <x v="0"/>
  </r>
  <r>
    <x v="0"/>
    <n v="13"/>
    <x v="0"/>
    <x v="0"/>
    <x v="5"/>
    <x v="2"/>
    <x v="2"/>
    <n v="16.28"/>
    <n v="9.67"/>
    <s v="NA"/>
    <x v="0"/>
    <n v="25.950000000000003"/>
    <n v="62.736030828516377"/>
    <x v="0"/>
    <x v="2"/>
    <x v="2"/>
    <x v="0"/>
    <x v="2"/>
    <n v="4.07"/>
    <n v="4.835"/>
    <s v="NA"/>
    <n v="5.6767740603056591"/>
    <n v="34.010229014640409"/>
    <n v="39.68700307494607"/>
    <n v="0.85696138230479435"/>
    <n v="-0.41883316643265905"/>
    <n v="0.5459555374552606"/>
    <n v="0.12712237102260163"/>
    <n v="-1.745138193469413E-2"/>
    <n v="2.2748147393969194E-2"/>
    <n v="5.2967654592750678E-3"/>
    <n v="76.92307692307692"/>
    <x v="0"/>
  </r>
  <r>
    <x v="0"/>
    <n v="14"/>
    <x v="0"/>
    <x v="0"/>
    <x v="5"/>
    <x v="2"/>
    <x v="3"/>
    <n v="10.9"/>
    <n v="25.56"/>
    <s v="NA"/>
    <x v="0"/>
    <n v="36.46"/>
    <n v="29.895776193088313"/>
    <x v="0"/>
    <x v="3"/>
    <x v="3"/>
    <x v="0"/>
    <x v="3"/>
    <n v="5.45"/>
    <n v="6.39"/>
    <s v="NA"/>
    <n v="6.0210586205065582"/>
    <n v="15.242969539283886"/>
    <n v="21.264028159790442"/>
    <n v="0.71684299064783152"/>
    <n v="-0.38686540838600075"/>
    <n v="5.5646384562359037"/>
    <n v="5.1777730478499038"/>
    <n v="-1.6119392016083364E-2"/>
    <n v="0.23185993567649599"/>
    <n v="0.21574054366041265"/>
    <n v="69.294605809128626"/>
    <x v="0"/>
  </r>
  <r>
    <x v="0"/>
    <n v="15"/>
    <x v="0"/>
    <x v="0"/>
    <x v="5"/>
    <x v="2"/>
    <x v="4"/>
    <n v="3.32"/>
    <n v="17.47"/>
    <s v="NA"/>
    <x v="0"/>
    <n v="20.79"/>
    <n v="15.96921596921597"/>
    <x v="0"/>
    <x v="4"/>
    <x v="4"/>
    <x v="0"/>
    <x v="4"/>
    <n v="3.32"/>
    <n v="3.4939999999999998"/>
    <s v="NA"/>
    <n v="12.031822285714286"/>
    <n v="46.514528000000013"/>
    <n v="58.546350285714297"/>
    <n v="0.79449065181693945"/>
    <n v="-0.93519291033577467"/>
    <n v="9.3692371719432916"/>
    <n v="8.4340442616075162"/>
    <n v="-3.8966371263990614E-2"/>
    <n v="0.39038488216430384"/>
    <n v="0.35141851090031317"/>
    <n v="80.321285140562239"/>
    <x v="0"/>
  </r>
  <r>
    <x v="0"/>
    <n v="16"/>
    <x v="0"/>
    <x v="0"/>
    <x v="6"/>
    <x v="2"/>
    <x v="5"/>
    <s v="NA"/>
    <n v="21.88"/>
    <s v="NA"/>
    <x v="0"/>
    <n v="21.88"/>
    <n v="0"/>
    <x v="0"/>
    <x v="5"/>
    <x v="5"/>
    <x v="0"/>
    <x v="5"/>
    <s v="NA"/>
    <n v="3.6466666666666665"/>
    <s v="NA"/>
    <n v="2.9680416436081907"/>
    <n v="41.765752321219964"/>
    <n v="44.733793964828152"/>
    <n v="0.93365101904967407"/>
    <n v="-0.23364840942528517"/>
    <n v="7.1621049259406924"/>
    <n v="6.9284565165154071"/>
    <n v="-9.7353503927202142E-3"/>
    <n v="0.29842103858086216"/>
    <n v="0.28868568818814194"/>
    <n v="80.524344569288388"/>
    <x v="0"/>
  </r>
  <r>
    <x v="0"/>
    <n v="17"/>
    <x v="1"/>
    <x v="0"/>
    <x v="0"/>
    <x v="0"/>
    <x v="0"/>
    <n v="26.07"/>
    <s v="NA"/>
    <s v="NA"/>
    <x v="0"/>
    <n v="26.07"/>
    <n v="100"/>
    <x v="0"/>
    <x v="0"/>
    <x v="0"/>
    <x v="0"/>
    <x v="0"/>
    <n v="4.3449999999999998"/>
    <s v="NA"/>
    <s v="NA"/>
    <n v="4.3651648162492478"/>
    <n v="56.522519627812663"/>
    <n v="60.887684444061911"/>
    <n v="0.92830791881633201"/>
    <n v="-0.35163407997291962"/>
    <n v="5.6890040757145046"/>
    <n v="5.337369995741585"/>
    <n v="-1.4651419998871651E-2"/>
    <n v="0.23704183648810437"/>
    <n v="0.22239041648923269"/>
    <n v="79.230769230769226"/>
    <x v="0"/>
  </r>
  <r>
    <x v="0"/>
    <n v="18"/>
    <x v="1"/>
    <x v="0"/>
    <x v="1"/>
    <x v="0"/>
    <x v="1"/>
    <n v="25.64"/>
    <s v="NA"/>
    <s v="NA"/>
    <x v="0"/>
    <n v="25.64"/>
    <n v="100"/>
    <x v="0"/>
    <x v="1"/>
    <x v="0"/>
    <x v="0"/>
    <x v="1"/>
    <n v="5.1280000000000001"/>
    <s v="NA"/>
    <s v="NA"/>
    <n v="3.2316247829861129"/>
    <n v="42.498387538580261"/>
    <n v="45.73001232156637"/>
    <n v="0.92933251886612611"/>
    <n v="-0.21663735125507647"/>
    <n v="-1.5711362309189727"/>
    <n v="-1.7877735821740488"/>
    <n v="-9.0265563022948539E-3"/>
    <n v="-6.5464009621623853E-2"/>
    <n v="-7.44905659239187E-2"/>
    <n v="78.656126482213438"/>
    <x v="0"/>
  </r>
  <r>
    <x v="0"/>
    <n v="19"/>
    <x v="1"/>
    <x v="0"/>
    <x v="1"/>
    <x v="0"/>
    <x v="2"/>
    <n v="30.35"/>
    <s v="NA"/>
    <s v="NA"/>
    <x v="0"/>
    <n v="30.35"/>
    <n v="100"/>
    <x v="0"/>
    <x v="2"/>
    <x v="0"/>
    <x v="0"/>
    <x v="2"/>
    <n v="7.5875000000000004"/>
    <s v="NA"/>
    <s v="NA"/>
    <n v="4.5039697188175936"/>
    <n v="35.293168629335895"/>
    <n v="39.797138348153489"/>
    <n v="0.88682679444396362"/>
    <n v="-0.26007495519061136"/>
    <n v="-0.72782138815646957"/>
    <n v="-0.98789634334708099"/>
    <n v="-1.0836456466275474E-2"/>
    <n v="-3.032589117318623E-2"/>
    <n v="-4.1162347639461708E-2"/>
    <n v="77.992277992278005"/>
    <x v="0"/>
  </r>
  <r>
    <x v="0"/>
    <n v="20"/>
    <x v="1"/>
    <x v="0"/>
    <x v="1"/>
    <x v="0"/>
    <x v="3"/>
    <n v="20.14"/>
    <s v="NA"/>
    <s v="NA"/>
    <x v="0"/>
    <n v="20.14"/>
    <n v="100"/>
    <x v="0"/>
    <x v="3"/>
    <x v="0"/>
    <x v="0"/>
    <x v="3"/>
    <n v="10.07"/>
    <s v="NA"/>
    <s v="NA"/>
    <n v="3.9949351622874829"/>
    <n v="34.033549922720262"/>
    <n v="38.028485085007745"/>
    <n v="0.89494887441986382"/>
    <n v="-0.31382074113805408"/>
    <n v="-1.0994662303750646"/>
    <n v="-1.4132869715131189"/>
    <n v="-1.3075864214085587E-2"/>
    <n v="-4.5811092932294364E-2"/>
    <n v="-5.8886957146379953E-2"/>
    <n v="81.684981684981679"/>
    <x v="0"/>
  </r>
  <r>
    <x v="0"/>
    <n v="21"/>
    <x v="1"/>
    <x v="0"/>
    <x v="1"/>
    <x v="0"/>
    <x v="4"/>
    <n v="15.19"/>
    <s v="NA"/>
    <s v="NA"/>
    <x v="0"/>
    <n v="15.19"/>
    <n v="100"/>
    <x v="0"/>
    <x v="4"/>
    <x v="0"/>
    <x v="0"/>
    <x v="4"/>
    <n v="15.19"/>
    <s v="NA"/>
    <s v="NA"/>
    <n v="11.37212920753327"/>
    <n v="27.887542887548417"/>
    <n v="39.259672095081683"/>
    <n v="0.71033560392477324"/>
    <n v="-0.91137549725473288"/>
    <n v="0.28306690792191852"/>
    <n v="-0.62830858933281386"/>
    <n v="-3.7973979052280532E-2"/>
    <n v="1.1794454496746605E-2"/>
    <n v="-2.6179524555533913E-2"/>
    <n v="80.291970802919707"/>
    <x v="0"/>
  </r>
  <r>
    <x v="0"/>
    <n v="22"/>
    <x v="1"/>
    <x v="0"/>
    <x v="2"/>
    <x v="0"/>
    <x v="5"/>
    <n v="0"/>
    <s v="NA"/>
    <s v="NA"/>
    <x v="0"/>
    <n v="0"/>
    <n v="0"/>
    <x v="0"/>
    <x v="5"/>
    <x v="0"/>
    <x v="0"/>
    <x v="5"/>
    <s v="NA"/>
    <s v="NA"/>
    <s v="NA"/>
    <n v="10.014933478951544"/>
    <n v="74.613108287000259"/>
    <n v="84.628041765951806"/>
    <n v="0.88165939716945185"/>
    <n v="-0.77310683968606142"/>
    <n v="2.9896269807285818"/>
    <n v="2.2165201410425204"/>
    <n v="-3.2212784986919228E-2"/>
    <n v="0.12456779086369091"/>
    <n v="9.2355005876771673E-2"/>
    <n v="82.608695652173907"/>
    <x v="0"/>
  </r>
  <r>
    <x v="0"/>
    <n v="23"/>
    <x v="1"/>
    <x v="0"/>
    <x v="3"/>
    <x v="1"/>
    <x v="1"/>
    <n v="2.16"/>
    <s v="NA"/>
    <n v="44.96"/>
    <x v="0"/>
    <n v="47.120000000000005"/>
    <n v="4.5840407470288618"/>
    <x v="0"/>
    <x v="1"/>
    <x v="0"/>
    <x v="1"/>
    <x v="1"/>
    <n v="0.43200000000000005"/>
    <s v="NA"/>
    <n v="44.96"/>
    <n v="11.032216600138677"/>
    <n v="17.847425481364876"/>
    <n v="28.879642081503555"/>
    <n v="0.61799330583794032"/>
    <n v="-0.88643635855338898"/>
    <n v="4.5898237067248147"/>
    <n v="3.7033873481714257"/>
    <n v="-3.6934848273057874E-2"/>
    <n v="0.19124265444686728"/>
    <n v="0.1543078061738094"/>
    <n v="78.200692041522473"/>
    <x v="0"/>
  </r>
  <r>
    <x v="0"/>
    <n v="24"/>
    <x v="1"/>
    <x v="0"/>
    <x v="3"/>
    <x v="1"/>
    <x v="2"/>
    <n v="1.33"/>
    <s v="NA"/>
    <n v="46.13"/>
    <x v="0"/>
    <n v="47.46"/>
    <n v="2.8023598820058995"/>
    <x v="0"/>
    <x v="2"/>
    <x v="0"/>
    <x v="2"/>
    <x v="2"/>
    <n v="0.33250000000000002"/>
    <s v="NA"/>
    <n v="23.065000000000001"/>
    <n v="24.927741263157891"/>
    <n v="19.502342549707599"/>
    <n v="44.43008381286549"/>
    <n v="0.43894453658582483"/>
    <n v="-2.0135816009301166"/>
    <n v="10.443405685519862"/>
    <n v="8.429824084589745"/>
    <n v="-8.3899233372088197E-2"/>
    <n v="0.43514190356332755"/>
    <n v="0.35124267019123934"/>
    <n v="77.992277992277977"/>
    <x v="0"/>
  </r>
  <r>
    <x v="0"/>
    <n v="25"/>
    <x v="1"/>
    <x v="0"/>
    <x v="3"/>
    <x v="1"/>
    <x v="3"/>
    <n v="0.51"/>
    <s v="NA"/>
    <n v="78.099999999999994"/>
    <x v="0"/>
    <n v="78.61"/>
    <n v="0.64877242081160158"/>
    <x v="0"/>
    <x v="3"/>
    <x v="0"/>
    <x v="3"/>
    <x v="3"/>
    <n v="0.255"/>
    <s v="NA"/>
    <n v="19.524999999999999"/>
    <n v="3.7734159188451053"/>
    <n v="20.913944596176357"/>
    <n v="24.687360515021464"/>
    <n v="0.84715190931209094"/>
    <n v="-0.23012647240849748"/>
    <n v="5.316981636719107"/>
    <n v="5.0868551643106086"/>
    <n v="-9.5886030170207279E-3"/>
    <n v="0.22154090152996278"/>
    <n v="0.21195229851294201"/>
    <n v="77.777777777777786"/>
    <x v="0"/>
  </r>
  <r>
    <x v="0"/>
    <n v="26"/>
    <x v="1"/>
    <x v="0"/>
    <x v="3"/>
    <x v="1"/>
    <x v="4"/>
    <n v="0.11"/>
    <s v="NA"/>
    <n v="55.1"/>
    <x v="0"/>
    <n v="55.21"/>
    <n v="0.19923926824850571"/>
    <x v="0"/>
    <x v="4"/>
    <x v="0"/>
    <x v="4"/>
    <x v="4"/>
    <n v="0.11"/>
    <s v="NA"/>
    <n v="11.02"/>
    <n v="16.677051516685484"/>
    <n v="16.269372687979445"/>
    <n v="32.946424204664929"/>
    <n v="0.49381300340556661"/>
    <n v="-1.3659581442781528"/>
    <n v="4.8091099688362933"/>
    <n v="3.4431518245581398"/>
    <n v="-5.6914922678256361E-2"/>
    <n v="0.20037958203484557"/>
    <n v="0.14346465935658917"/>
    <n v="78.819444444444429"/>
    <x v="0"/>
  </r>
  <r>
    <x v="0"/>
    <n v="27"/>
    <x v="1"/>
    <x v="0"/>
    <x v="4"/>
    <x v="1"/>
    <x v="5"/>
    <s v="NA"/>
    <s v="NA"/>
    <n v="59.08"/>
    <x v="0"/>
    <n v="59.08"/>
    <n v="0"/>
    <x v="0"/>
    <x v="5"/>
    <x v="0"/>
    <x v="5"/>
    <x v="5"/>
    <s v="NA"/>
    <s v="NA"/>
    <n v="9.8466666666666658"/>
    <n v="3.4663773516968241"/>
    <n v="10.456986187375604"/>
    <n v="13.923363539072428"/>
    <n v="0.75103879590809319"/>
    <n v="-0.20932239649444365"/>
    <n v="0.22601457813213818"/>
    <n v="1.6692181637694592E-2"/>
    <n v="-8.7217665206018192E-3"/>
    <n v="9.4172740888390904E-3"/>
    <n v="6.9550756823727466E-4"/>
    <n v="75.090252707581229"/>
    <x v="0"/>
  </r>
  <r>
    <x v="0"/>
    <n v="28"/>
    <x v="1"/>
    <x v="0"/>
    <x v="5"/>
    <x v="2"/>
    <x v="1"/>
    <n v="19.100000000000001"/>
    <n v="5.22"/>
    <s v="NA"/>
    <x v="0"/>
    <n v="24.32"/>
    <n v="78.536184210526315"/>
    <x v="0"/>
    <x v="1"/>
    <x v="1"/>
    <x v="0"/>
    <x v="1"/>
    <n v="3.8200000000000003"/>
    <n v="5.22"/>
    <s v="NA"/>
    <n v="13.225679347826091"/>
    <n v="36.881314699792952"/>
    <n v="50.10699404761904"/>
    <n v="0.73605123198455891"/>
    <n v="-1.053339436651165"/>
    <n v="3.2075360078277293"/>
    <n v="2.1541965711765649"/>
    <n v="-4.3889143193798538E-2"/>
    <n v="0.13364733365948872"/>
    <n v="8.975819046569021E-2"/>
    <n v="80"/>
    <x v="0"/>
  </r>
  <r>
    <x v="0"/>
    <n v="29"/>
    <x v="1"/>
    <x v="0"/>
    <x v="5"/>
    <x v="2"/>
    <x v="2"/>
    <n v="14.35"/>
    <n v="8.11"/>
    <s v="NA"/>
    <x v="0"/>
    <n v="22.46"/>
    <n v="63.891362422083695"/>
    <x v="0"/>
    <x v="2"/>
    <x v="2"/>
    <x v="0"/>
    <x v="2"/>
    <n v="3.5874999999999999"/>
    <n v="4.0549999999999997"/>
    <s v="NA"/>
    <n v="4.3827873507893749"/>
    <n v="48.806061267274217"/>
    <n v="53.188848618063588"/>
    <n v="0.91759950695189663"/>
    <n v="-0.30826053511880158"/>
    <n v="4.4914547832930687"/>
    <n v="4.1831942481742672"/>
    <n v="-1.2844188963283399E-2"/>
    <n v="0.18714394930387787"/>
    <n v="0.17429976034059447"/>
    <n v="81.297709923664115"/>
    <x v="0"/>
  </r>
  <r>
    <x v="0"/>
    <n v="30"/>
    <x v="1"/>
    <x v="0"/>
    <x v="5"/>
    <x v="2"/>
    <x v="3"/>
    <n v="12.41"/>
    <n v="18.75"/>
    <s v="NA"/>
    <x v="0"/>
    <n v="31.16"/>
    <n v="39.826700898587937"/>
    <x v="0"/>
    <x v="3"/>
    <x v="3"/>
    <x v="0"/>
    <x v="3"/>
    <n v="6.2050000000000001"/>
    <n v="4.6875"/>
    <s v="NA"/>
    <n v="14.756572510445675"/>
    <n v="26.438917130919211"/>
    <n v="41.195489641364887"/>
    <n v="0.64179154953826734"/>
    <n v="-1.0581488992251999"/>
    <n v="0.76135090407580142"/>
    <n v="-0.29679799514939847"/>
    <n v="-4.4089537467716669E-2"/>
    <n v="3.1722954336491721E-2"/>
    <n v="-1.2366583131224938E-2"/>
    <n v="78.00687285223367"/>
    <x v="0"/>
  </r>
  <r>
    <x v="0"/>
    <n v="31"/>
    <x v="1"/>
    <x v="0"/>
    <x v="5"/>
    <x v="2"/>
    <x v="4"/>
    <n v="7.39"/>
    <n v="33.15"/>
    <s v="NA"/>
    <x v="0"/>
    <n v="40.54"/>
    <n v="18.228909718796249"/>
    <x v="0"/>
    <x v="4"/>
    <x v="4"/>
    <x v="0"/>
    <x v="4"/>
    <n v="7.39"/>
    <n v="6.63"/>
    <s v="NA"/>
    <n v="6.8767038867243162"/>
    <n v="12.325143020051319"/>
    <n v="19.201846906775636"/>
    <n v="0.64187278858588459"/>
    <n v="-0.47706713189507782"/>
    <n v="4.5276112676370079"/>
    <n v="4.050544135741931"/>
    <n v="-1.9877797162294909E-2"/>
    <n v="0.18865046948487532"/>
    <n v="0.16877267232258045"/>
    <n v="74.242424242424249"/>
    <x v="0"/>
  </r>
  <r>
    <x v="0"/>
    <n v="32"/>
    <x v="1"/>
    <x v="0"/>
    <x v="6"/>
    <x v="2"/>
    <x v="5"/>
    <s v="NA"/>
    <n v="27.6"/>
    <s v="NA"/>
    <x v="1"/>
    <n v="28.860000000000003"/>
    <n v="0"/>
    <x v="0"/>
    <x v="5"/>
    <x v="5"/>
    <x v="0"/>
    <x v="5"/>
    <s v="NA"/>
    <n v="4.6000000000000005"/>
    <s v="NA"/>
    <n v="9.8184023819218247"/>
    <n v="16.402615363735077"/>
    <n v="26.221017745656901"/>
    <n v="0.62555220101828091"/>
    <n v="-0.77741635506769768"/>
    <n v="2.7200916612469612"/>
    <n v="1.9426753061792639"/>
    <n v="-3.2392348127820741E-2"/>
    <n v="0.11333715255195671"/>
    <n v="8.0944804424135999E-2"/>
    <n v="80.487804878048792"/>
    <x v="0"/>
  </r>
  <r>
    <x v="0"/>
    <n v="33"/>
    <x v="2"/>
    <x v="1"/>
    <x v="0"/>
    <x v="0"/>
    <x v="0"/>
    <n v="22.85"/>
    <s v="NA"/>
    <s v="NA"/>
    <x v="0"/>
    <n v="22.85"/>
    <n v="100"/>
    <x v="0"/>
    <x v="0"/>
    <x v="0"/>
    <x v="0"/>
    <x v="0"/>
    <n v="3.8083333333333336"/>
    <s v="NA"/>
    <s v="NA"/>
    <n v="7.4499796629319261"/>
    <n v="20.559627739593466"/>
    <n v="28.009607402525393"/>
    <n v="0.73402056102149349"/>
    <n v="-0.57538017720538637"/>
    <n v="6.1598796546122907"/>
    <n v="5.5844994774069043"/>
    <n v="-2.3974174050224433E-2"/>
    <n v="0.25666165227551213"/>
    <n v="0.23268747822528768"/>
    <n v="77.031802120141336"/>
    <x v="0"/>
  </r>
  <r>
    <x v="0"/>
    <n v="34"/>
    <x v="2"/>
    <x v="1"/>
    <x v="1"/>
    <x v="0"/>
    <x v="1"/>
    <n v="14.75"/>
    <s v="NA"/>
    <s v="NA"/>
    <x v="0"/>
    <n v="14.75"/>
    <n v="100"/>
    <x v="0"/>
    <x v="1"/>
    <x v="0"/>
    <x v="0"/>
    <x v="1"/>
    <n v="2.95"/>
    <s v="NA"/>
    <s v="NA"/>
    <n v="12.264781063354214"/>
    <n v="25.455627455530717"/>
    <n v="37.720408518884931"/>
    <n v="0.67485025891981565"/>
    <n v="-0.97928022145580707"/>
    <n v="-0.6661722603726502"/>
    <n v="-1.6454524818284573"/>
    <n v="-4.080334256065863E-2"/>
    <n v="-2.7757177515527091E-2"/>
    <n v="-6.8560520076185724E-2"/>
    <n v="77.397260273972606"/>
    <x v="0"/>
  </r>
  <r>
    <x v="0"/>
    <n v="35"/>
    <x v="2"/>
    <x v="1"/>
    <x v="1"/>
    <x v="0"/>
    <x v="2"/>
    <n v="25.1"/>
    <s v="NA"/>
    <s v="NA"/>
    <x v="0"/>
    <n v="25.1"/>
    <n v="100"/>
    <x v="0"/>
    <x v="2"/>
    <x v="0"/>
    <x v="0"/>
    <x v="2"/>
    <n v="6.2750000000000004"/>
    <s v="NA"/>
    <s v="NA"/>
    <n v="16.447878030011537"/>
    <n v="20.206422983198667"/>
    <n v="36.654301013210201"/>
    <n v="0.55127017634073217"/>
    <n v="-1.3547698936031323"/>
    <n v="0.12134090571590868"/>
    <n v="-1.2334289878872233"/>
    <n v="-5.644874556679718E-2"/>
    <n v="5.0558710714961944E-3"/>
    <n v="-5.1392874495300972E-2"/>
    <n v="81.818181818181827"/>
    <x v="0"/>
  </r>
  <r>
    <x v="0"/>
    <n v="36"/>
    <x v="2"/>
    <x v="1"/>
    <x v="1"/>
    <x v="0"/>
    <x v="3"/>
    <n v="33.159999999999997"/>
    <s v="NA"/>
    <s v="NA"/>
    <x v="0"/>
    <n v="33.159999999999997"/>
    <n v="100"/>
    <x v="0"/>
    <x v="3"/>
    <x v="0"/>
    <x v="0"/>
    <x v="3"/>
    <n v="16.579999999999998"/>
    <s v="NA"/>
    <s v="NA"/>
    <n v="5.4168578392359761"/>
    <n v="19.700890038466639"/>
    <n v="25.117747877702616"/>
    <n v="0.78434142003453267"/>
    <n v="-0.44498291720796918"/>
    <n v="1.0790394713181217"/>
    <n v="0.63405655411015227"/>
    <n v="-1.8540954883665382E-2"/>
    <n v="4.4959977971588405E-2"/>
    <n v="2.6419023087923009E-2"/>
    <n v="81.395348837209298"/>
    <x v="0"/>
  </r>
  <r>
    <x v="0"/>
    <n v="38"/>
    <x v="2"/>
    <x v="1"/>
    <x v="2"/>
    <x v="0"/>
    <x v="5"/>
    <n v="0"/>
    <s v="NA"/>
    <s v="NA"/>
    <x v="0"/>
    <n v="0"/>
    <n v="0"/>
    <x v="0"/>
    <x v="5"/>
    <x v="0"/>
    <x v="0"/>
    <x v="5"/>
    <s v="NA"/>
    <s v="NA"/>
    <s v="NA"/>
    <n v="19.094682288172841"/>
    <n v="85.139619049087727"/>
    <n v="104.23430133726058"/>
    <n v="0.81680999399237986"/>
    <n v="-1.5731179404810789"/>
    <n v="-5.6387325950352967"/>
    <n v="-7.2118505355163753"/>
    <n v="-6.5546580853378292E-2"/>
    <n v="-0.23494719145980403"/>
    <n v="-0.30049377231318231"/>
    <n v="80.308880308880305"/>
    <x v="0"/>
  </r>
  <r>
    <x v="0"/>
    <n v="39"/>
    <x v="2"/>
    <x v="1"/>
    <x v="3"/>
    <x v="1"/>
    <x v="1"/>
    <n v="2.7"/>
    <s v="NA"/>
    <n v="39.47"/>
    <x v="2"/>
    <n v="42.480000000000004"/>
    <n v="6.3559322033898304"/>
    <x v="1"/>
    <x v="1"/>
    <x v="0"/>
    <x v="1"/>
    <x v="1"/>
    <n v="0.54"/>
    <s v="NA"/>
    <n v="39.47"/>
    <n v="15.624750608272501"/>
    <n v="11.733630711002975"/>
    <n v="27.358381319275477"/>
    <n v="0.4288861454948722"/>
    <n v="-1.2868348966758383"/>
    <n v="5.9506868223525284"/>
    <n v="4.663851925676691"/>
    <n v="-5.361812069482659E-2"/>
    <n v="0.2479452842646887"/>
    <n v="0.1943271635698621"/>
    <n v="81.818181818181813"/>
    <x v="0"/>
  </r>
  <r>
    <x v="0"/>
    <n v="40"/>
    <x v="2"/>
    <x v="1"/>
    <x v="3"/>
    <x v="1"/>
    <x v="2"/>
    <n v="2.5299999999999998"/>
    <s v="NA"/>
    <n v="63.31"/>
    <x v="0"/>
    <n v="65.84"/>
    <n v="3.8426488456865124"/>
    <x v="0"/>
    <x v="2"/>
    <x v="0"/>
    <x v="2"/>
    <x v="2"/>
    <n v="0.63249999999999995"/>
    <s v="NA"/>
    <n v="31.655000000000001"/>
    <n v="5.5585066880256324"/>
    <n v="13.738170284341214"/>
    <n v="19.296676972366846"/>
    <n v="0.71194487548371654"/>
    <n v="-0.45692498743278381"/>
    <n v="0.37350264120726251"/>
    <n v="-8.342234622552136E-2"/>
    <n v="-1.9038541143032658E-2"/>
    <n v="1.5562610050302605E-2"/>
    <n v="-3.475931092730057E-3"/>
    <n v="78.070175438596493"/>
    <x v="0"/>
  </r>
  <r>
    <x v="0"/>
    <n v="41"/>
    <x v="2"/>
    <x v="1"/>
    <x v="3"/>
    <x v="1"/>
    <x v="3"/>
    <n v="1.19"/>
    <s v="NA"/>
    <n v="60.04"/>
    <x v="3"/>
    <n v="61.48"/>
    <n v="1.9355888093689007"/>
    <x v="2"/>
    <x v="3"/>
    <x v="0"/>
    <x v="3"/>
    <x v="3"/>
    <n v="0.59499999999999997"/>
    <s v="NA"/>
    <n v="15.01"/>
    <n v="2.1873490668232307"/>
    <n v="10.34180505136538"/>
    <n v="12.529154118188611"/>
    <n v="0.82541925446923436"/>
    <n v="-7.4245631735175663E-2"/>
    <n v="1.3690331932804798"/>
    <n v="1.2947875615453042"/>
    <n v="-3.0935679889656526E-3"/>
    <n v="5.7043049720019993E-2"/>
    <n v="5.3949481731054336E-2"/>
    <n v="58.407079646017692"/>
    <x v="0"/>
  </r>
  <r>
    <x v="0"/>
    <n v="42"/>
    <x v="2"/>
    <x v="1"/>
    <x v="3"/>
    <x v="1"/>
    <x v="4"/>
    <n v="0.35"/>
    <s v="NA"/>
    <n v="78.06"/>
    <x v="0"/>
    <n v="78.41"/>
    <n v="0.44637163627088383"/>
    <x v="0"/>
    <x v="4"/>
    <x v="0"/>
    <x v="4"/>
    <x v="4"/>
    <n v="0.35"/>
    <s v="NA"/>
    <n v="15.612"/>
    <n v="4.7597313552048073"/>
    <n v="15.136574475863496"/>
    <n v="19.896305831068304"/>
    <n v="0.76077311056545815"/>
    <n v="-0.31318793198616673"/>
    <n v="0.26677481051564977"/>
    <n v="-4.6413121470516919E-2"/>
    <n v="-1.3049497166090282E-2"/>
    <n v="1.111561710481874E-2"/>
    <n v="-1.9338800612715384E-3"/>
    <n v="71.24463519313305"/>
    <x v="0"/>
  </r>
  <r>
    <x v="0"/>
    <n v="43"/>
    <x v="2"/>
    <x v="1"/>
    <x v="4"/>
    <x v="1"/>
    <x v="5"/>
    <s v="NA"/>
    <s v="NA"/>
    <n v="60.18"/>
    <x v="0"/>
    <n v="60.18"/>
    <n v="0"/>
    <x v="0"/>
    <x v="5"/>
    <x v="0"/>
    <x v="5"/>
    <x v="5"/>
    <s v="NA"/>
    <s v="NA"/>
    <n v="10.029999999999999"/>
    <n v="6.6682974155069568"/>
    <n v="16.372214630167708"/>
    <n v="23.040512045674664"/>
    <n v="0.71058380116344777"/>
    <n v="-0.52477368642610944"/>
    <n v="0.71847900578005097"/>
    <n v="0.19370531935394164"/>
    <n v="-2.1865570267754559E-2"/>
    <n v="2.9936625240835457E-2"/>
    <n v="8.0710549730809017E-3"/>
    <n v="78.040540540540519"/>
    <x v="0"/>
  </r>
  <r>
    <x v="0"/>
    <n v="44"/>
    <x v="2"/>
    <x v="1"/>
    <x v="5"/>
    <x v="2"/>
    <x v="1"/>
    <n v="33.74"/>
    <n v="3.88"/>
    <s v="NA"/>
    <x v="4"/>
    <n v="37.720000000000006"/>
    <n v="89.44856839872746"/>
    <x v="3"/>
    <x v="1"/>
    <x v="1"/>
    <x v="0"/>
    <x v="1"/>
    <n v="6.7480000000000002"/>
    <n v="3.88"/>
    <s v="NA"/>
    <n v="21.054849056603775"/>
    <n v="20.563874213836485"/>
    <n v="41.618723270440256"/>
    <n v="0.49410151484493037"/>
    <n v="-1.7349561925303156"/>
    <n v="6.4879857063883355"/>
    <n v="4.7530295138580207"/>
    <n v="-7.2289841355429818E-2"/>
    <n v="0.27033273776618066"/>
    <n v="0.19804289641075085"/>
    <n v="78.8"/>
    <x v="0"/>
  </r>
  <r>
    <x v="0"/>
    <n v="45"/>
    <x v="2"/>
    <x v="1"/>
    <x v="5"/>
    <x v="2"/>
    <x v="2"/>
    <n v="19.809999999999999"/>
    <n v="5.68"/>
    <s v="NA"/>
    <x v="0"/>
    <n v="25.49"/>
    <n v="77.716751667320523"/>
    <x v="0"/>
    <x v="2"/>
    <x v="2"/>
    <x v="0"/>
    <x v="2"/>
    <n v="4.9524999999999997"/>
    <n v="2.84"/>
    <s v="NA"/>
    <n v="9.8182917438548962"/>
    <n v="16.499192265509073"/>
    <n v="26.317484009363969"/>
    <n v="0.62692893665817484"/>
    <n v="-0.79978880944134978"/>
    <n v="3.8038433329861454"/>
    <n v="3.0040545235447955"/>
    <n v="-3.3324533726722907E-2"/>
    <n v="0.15849347220775606"/>
    <n v="0.12516893848103314"/>
    <n v="78.066914498141244"/>
    <x v="0"/>
  </r>
  <r>
    <x v="0"/>
    <n v="46"/>
    <x v="2"/>
    <x v="1"/>
    <x v="5"/>
    <x v="2"/>
    <x v="3"/>
    <n v="6.54"/>
    <n v="17.510000000000002"/>
    <s v="NA"/>
    <x v="0"/>
    <n v="24.05"/>
    <n v="27.193347193347194"/>
    <x v="0"/>
    <x v="3"/>
    <x v="3"/>
    <x v="0"/>
    <x v="3"/>
    <n v="3.27"/>
    <n v="4.3775000000000004"/>
    <s v="NA"/>
    <n v="16.803466952521184"/>
    <n v="19.458490006536003"/>
    <n v="36.261956959057187"/>
    <n v="0.53660893228973505"/>
    <n v="-1.3692455765350788"/>
    <n v="5.9897278086590271"/>
    <n v="4.6204822321239494"/>
    <n v="-5.7051899022294947E-2"/>
    <n v="0.24957199202745947"/>
    <n v="0.19252009300516457"/>
    <n v="81.911262798634795"/>
    <x v="0"/>
  </r>
  <r>
    <x v="0"/>
    <n v="47"/>
    <x v="2"/>
    <x v="1"/>
    <x v="5"/>
    <x v="2"/>
    <x v="4"/>
    <n v="5.72"/>
    <n v="28.48"/>
    <s v="NA"/>
    <x v="0"/>
    <n v="34.200000000000003"/>
    <n v="16.725146198830405"/>
    <x v="0"/>
    <x v="4"/>
    <x v="4"/>
    <x v="0"/>
    <x v="4"/>
    <n v="5.72"/>
    <n v="5.6959999999999997"/>
    <s v="NA"/>
    <n v="8.4943331704934035"/>
    <n v="19.946675351462847"/>
    <n v="28.441008521956249"/>
    <n v="0.70133502249275592"/>
    <n v="-0.69070270470685613"/>
    <n v="0.65548282787765366"/>
    <n v="-3.5219876829202253E-2"/>
    <n v="-2.8779279362785674E-2"/>
    <n v="2.7311784494902232E-2"/>
    <n v="-1.4674948678834272E-3"/>
    <n v="76.206896551724128"/>
    <x v="0"/>
  </r>
  <r>
    <x v="0"/>
    <n v="48"/>
    <x v="2"/>
    <x v="1"/>
    <x v="6"/>
    <x v="2"/>
    <x v="5"/>
    <s v="NA"/>
    <n v="33.369999999999997"/>
    <s v="NA"/>
    <x v="0"/>
    <n v="33.369999999999997"/>
    <n v="0"/>
    <x v="0"/>
    <x v="5"/>
    <x v="5"/>
    <x v="0"/>
    <x v="5"/>
    <s v="NA"/>
    <n v="5.5616666666666665"/>
    <s v="NA"/>
    <n v="9.8848150064909994"/>
    <n v="16.703950738570576"/>
    <n v="26.588765745061576"/>
    <n v="0.62823340123161076"/>
    <n v="-0.7818540570525726"/>
    <n v="0.13471677073078334"/>
    <n v="-0.64713728632178924"/>
    <n v="-3.2577252377190523E-2"/>
    <n v="5.6131987804493057E-3"/>
    <n v="-2.6964053596741221E-2"/>
    <n v="67.407407407407405"/>
    <x v="0"/>
  </r>
  <r>
    <x v="0"/>
    <n v="49"/>
    <x v="3"/>
    <x v="2"/>
    <x v="0"/>
    <x v="0"/>
    <x v="0"/>
    <n v="42.42"/>
    <s v="NA"/>
    <s v="NA"/>
    <x v="0"/>
    <n v="42.42"/>
    <n v="100"/>
    <x v="0"/>
    <x v="0"/>
    <x v="0"/>
    <x v="0"/>
    <x v="0"/>
    <n v="7.07"/>
    <s v="NA"/>
    <s v="NA"/>
    <n v="13.436941012355517"/>
    <n v="20.520102741242642"/>
    <n v="33.957043753598157"/>
    <n v="0.60429591251059045"/>
    <n v="-1.0579767879795834"/>
    <n v="6.1094701429761242"/>
    <n v="5.0514933549965413"/>
    <n v="-4.4082366165815977E-2"/>
    <n v="0.25456125595733853"/>
    <n v="0.21047888979152254"/>
    <n v="73.913043478260875"/>
    <x v="0"/>
  </r>
  <r>
    <x v="0"/>
    <n v="50"/>
    <x v="3"/>
    <x v="2"/>
    <x v="1"/>
    <x v="0"/>
    <x v="1"/>
    <n v="35.79"/>
    <s v="NA"/>
    <s v="NA"/>
    <x v="0"/>
    <n v="35.79"/>
    <n v="100"/>
    <x v="0"/>
    <x v="1"/>
    <x v="0"/>
    <x v="0"/>
    <x v="1"/>
    <n v="7.1579999999999995"/>
    <s v="NA"/>
    <s v="NA"/>
    <n v="6.8470386266094438"/>
    <n v="18.321529457666795"/>
    <n v="25.168568084276238"/>
    <n v="0.72795279398961721"/>
    <n v="-0.51390302533319587"/>
    <n v="-0.45972267692097268"/>
    <n v="-0.97362570225416845"/>
    <n v="-2.1412626055549829E-2"/>
    <n v="-1.9155111538373862E-2"/>
    <n v="-4.0567737593923688E-2"/>
    <n v="62.500000000000014"/>
    <x v="0"/>
  </r>
  <r>
    <x v="0"/>
    <n v="51"/>
    <x v="3"/>
    <x v="2"/>
    <x v="1"/>
    <x v="0"/>
    <x v="2"/>
    <n v="21.9"/>
    <s v="NA"/>
    <s v="NA"/>
    <x v="0"/>
    <n v="21.9"/>
    <n v="100"/>
    <x v="0"/>
    <x v="2"/>
    <x v="0"/>
    <x v="0"/>
    <x v="2"/>
    <n v="5.4749999999999996"/>
    <s v="NA"/>
    <s v="NA"/>
    <n v="19.943359253499221"/>
    <n v="28.20541845691541"/>
    <n v="48.148777710414635"/>
    <n v="0.58579718526924407"/>
    <n v="-1.6431200811386182"/>
    <n v="-0.53614141722442021"/>
    <n v="-2.1792614983630387"/>
    <n v="-6.8463336714109091E-2"/>
    <n v="-2.2339225717684173E-2"/>
    <n v="-9.0802562431793271E-2"/>
    <n v="80.84415584415585"/>
    <x v="0"/>
  </r>
  <r>
    <x v="0"/>
    <n v="52"/>
    <x v="3"/>
    <x v="2"/>
    <x v="1"/>
    <x v="0"/>
    <x v="3"/>
    <n v="18.309999999999999"/>
    <s v="NA"/>
    <s v="NA"/>
    <x v="0"/>
    <n v="18.309999999999999"/>
    <n v="100"/>
    <x v="0"/>
    <x v="3"/>
    <x v="0"/>
    <x v="0"/>
    <x v="3"/>
    <n v="9.1549999999999994"/>
    <s v="NA"/>
    <s v="NA"/>
    <n v="12.597366480788937"/>
    <n v="17.958591942932429"/>
    <n v="30.555958423721364"/>
    <n v="0.58772798725209419"/>
    <n v="-0.90145575450451965"/>
    <n v="0.80567792557022244"/>
    <n v="-9.577782893429726E-2"/>
    <n v="-3.7560656437688321E-2"/>
    <n v="3.3569913565425935E-2"/>
    <n v="-3.9907428722623858E-3"/>
    <n v="81.229773462783172"/>
    <x v="0"/>
  </r>
  <r>
    <x v="0"/>
    <n v="53"/>
    <x v="3"/>
    <x v="2"/>
    <x v="1"/>
    <x v="0"/>
    <x v="4"/>
    <n v="13.51"/>
    <s v="NA"/>
    <s v="NA"/>
    <x v="0"/>
    <n v="13.51"/>
    <n v="100"/>
    <x v="0"/>
    <x v="4"/>
    <x v="0"/>
    <x v="0"/>
    <x v="4"/>
    <n v="13.51"/>
    <s v="NA"/>
    <s v="NA"/>
    <n v="13.58875193798449"/>
    <n v="16.790670111972435"/>
    <n v="30.379422049956926"/>
    <n v="0.552698800008812"/>
    <n v="-1.1108465595745132"/>
    <n v="0.64098993042648167"/>
    <n v="-0.46985662914803161"/>
    <n v="-4.6285273315604718E-2"/>
    <n v="2.670791376777007E-2"/>
    <n v="-1.9577359547834648E-2"/>
    <n v="75.675675675675663"/>
    <x v="0"/>
  </r>
  <r>
    <x v="0"/>
    <n v="54"/>
    <x v="3"/>
    <x v="2"/>
    <x v="2"/>
    <x v="0"/>
    <x v="5"/>
    <n v="0"/>
    <s v="NA"/>
    <s v="NA"/>
    <x v="0"/>
    <n v="0"/>
    <n v="0"/>
    <x v="0"/>
    <x v="5"/>
    <x v="0"/>
    <x v="0"/>
    <x v="5"/>
    <s v="NA"/>
    <s v="NA"/>
    <s v="NA"/>
    <n v="22.803587020648965"/>
    <n v="43.456102976669335"/>
    <n v="66.259689997318304"/>
    <n v="0.65584525038417951"/>
    <n v="-1.8790177976304532"/>
    <n v="2.7151498162237142"/>
    <n v="0.83613201859326025"/>
    <n v="-7.829240823460222E-2"/>
    <n v="0.11313124234265476"/>
    <n v="3.483883410805251E-2"/>
    <n v="80.263157894736835"/>
    <x v="0"/>
  </r>
  <r>
    <x v="0"/>
    <n v="55"/>
    <x v="3"/>
    <x v="2"/>
    <x v="3"/>
    <x v="1"/>
    <x v="1"/>
    <n v="3.44"/>
    <s v="NA"/>
    <n v="54.4"/>
    <x v="0"/>
    <n v="57.839999999999996"/>
    <n v="5.9474412171507609"/>
    <x v="0"/>
    <x v="1"/>
    <x v="0"/>
    <x v="1"/>
    <x v="1"/>
    <n v="0.68799999999999994"/>
    <s v="NA"/>
    <n v="54.4"/>
    <n v="11.446191471409099"/>
    <n v="12.304508859609264"/>
    <n v="23.750700331018365"/>
    <n v="0.51806930693069297"/>
    <n v="-0.94040029870314068"/>
    <n v="0.73356753203645308"/>
    <n v="-0.20683276666668773"/>
    <n v="-3.9183345779297524E-2"/>
    <n v="3.0565313834852212E-2"/>
    <n v="-8.6180319444453223E-3"/>
    <n v="72.072072072072075"/>
    <x v="0"/>
  </r>
  <r>
    <x v="0"/>
    <n v="56"/>
    <x v="3"/>
    <x v="2"/>
    <x v="3"/>
    <x v="1"/>
    <x v="2"/>
    <n v="5.36"/>
    <s v="NA"/>
    <n v="62.03"/>
    <x v="0"/>
    <n v="67.39"/>
    <n v="7.9537023297225122"/>
    <x v="0"/>
    <x v="2"/>
    <x v="0"/>
    <x v="2"/>
    <x v="2"/>
    <n v="1.34"/>
    <s v="NA"/>
    <n v="31.015000000000001"/>
    <n v="17.632378133333336"/>
    <n v="23.560603733333327"/>
    <n v="41.192981866666663"/>
    <n v="0.57195674276735364"/>
    <n v="-1.2246520899652249"/>
    <n v="0.6125721278103855"/>
    <n v="-0.61207996215483951"/>
    <n v="-5.1027170415217704E-2"/>
    <n v="2.5523838658766059E-2"/>
    <n v="-2.5503331756451645E-2"/>
    <n v="75.206611570247929"/>
    <x v="0"/>
  </r>
  <r>
    <x v="0"/>
    <n v="57"/>
    <x v="3"/>
    <x v="2"/>
    <x v="3"/>
    <x v="1"/>
    <x v="3"/>
    <n v="0.45"/>
    <s v="NA"/>
    <n v="99.51"/>
    <x v="0"/>
    <n v="99.960000000000008"/>
    <n v="0.4501800720288115"/>
    <x v="0"/>
    <x v="3"/>
    <x v="0"/>
    <x v="3"/>
    <x v="3"/>
    <n v="0.22500000000000001"/>
    <s v="NA"/>
    <n v="24.877500000000001"/>
    <n v="11.230551353503188"/>
    <n v="24.009596120440076"/>
    <n v="35.240147473943267"/>
    <n v="0.68131372430245607"/>
    <n v="-0.80829258814201876"/>
    <n v="-1.2052484696123469"/>
    <n v="-2.0135410577543662"/>
    <n v="-3.367885783925078E-2"/>
    <n v="-5.0218686233847794E-2"/>
    <n v="-8.3897544073098587E-2"/>
    <n v="64.940239043824704"/>
    <x v="0"/>
  </r>
  <r>
    <x v="0"/>
    <n v="58"/>
    <x v="3"/>
    <x v="2"/>
    <x v="3"/>
    <x v="1"/>
    <x v="4"/>
    <n v="0.37"/>
    <s v="NA"/>
    <n v="83.85"/>
    <x v="0"/>
    <n v="84.22"/>
    <n v="0.43932557587271431"/>
    <x v="0"/>
    <x v="4"/>
    <x v="0"/>
    <x v="4"/>
    <x v="4"/>
    <n v="0.37"/>
    <s v="NA"/>
    <n v="16.77"/>
    <n v="12.20708603111712"/>
    <n v="16.854987437185923"/>
    <n v="29.062073468303041"/>
    <n v="0.57996506875426668"/>
    <n v="-0.96956656320917434"/>
    <n v="0.3887453508445804"/>
    <n v="-0.58082121236459361"/>
    <n v="-4.0398606800382264E-2"/>
    <n v="1.6197722951857518E-2"/>
    <n v="-2.4200883848524733E-2"/>
    <n v="72.995780590717303"/>
    <x v="0"/>
  </r>
  <r>
    <x v="0"/>
    <n v="59"/>
    <x v="3"/>
    <x v="2"/>
    <x v="4"/>
    <x v="1"/>
    <x v="5"/>
    <s v="NA"/>
    <s v="NA"/>
    <n v="95.6"/>
    <x v="0"/>
    <n v="95.6"/>
    <n v="0"/>
    <x v="0"/>
    <x v="5"/>
    <x v="0"/>
    <x v="5"/>
    <x v="5"/>
    <s v="NA"/>
    <s v="NA"/>
    <n v="15.933333333333332"/>
    <n v="12.349271277461348"/>
    <n v="15.419146623270954"/>
    <n v="27.768417900732302"/>
    <n v="0.55527638190954787"/>
    <n v="-0.98875007839363438"/>
    <n v="0.94034742407802019"/>
    <n v="-4.8402654315614212E-2"/>
    <n v="-4.1197919933068101E-2"/>
    <n v="3.9181142669917512E-2"/>
    <n v="-2.016777263150592E-3"/>
    <n v="71.264367816091962"/>
    <x v="0"/>
  </r>
  <r>
    <x v="0"/>
    <n v="60"/>
    <x v="3"/>
    <x v="2"/>
    <x v="5"/>
    <x v="2"/>
    <x v="1"/>
    <n v="14.58"/>
    <n v="10.5"/>
    <s v="NA"/>
    <x v="0"/>
    <n v="25.08"/>
    <n v="58.13397129186604"/>
    <x v="0"/>
    <x v="1"/>
    <x v="1"/>
    <x v="0"/>
    <x v="1"/>
    <n v="2.9159999999999999"/>
    <n v="10.5"/>
    <s v="NA"/>
    <n v="18.996196943972841"/>
    <n v="22.993005093378617"/>
    <n v="41.989202037351461"/>
    <n v="0.54759328536239404"/>
    <n v="-1.5559752221846803"/>
    <n v="1.5109342670837642"/>
    <n v="-4.5040955100916172E-2"/>
    <n v="-6.483230092436168E-2"/>
    <n v="6.29555944618235E-2"/>
    <n v="-1.8767064625381739E-3"/>
    <n v="76.543209876543216"/>
    <x v="0"/>
  </r>
  <r>
    <x v="0"/>
    <n v="61"/>
    <x v="3"/>
    <x v="2"/>
    <x v="5"/>
    <x v="2"/>
    <x v="2"/>
    <n v="5.3"/>
    <n v="22.59"/>
    <s v="NA"/>
    <x v="0"/>
    <n v="27.89"/>
    <n v="19.003226963069199"/>
    <x v="0"/>
    <x v="2"/>
    <x v="2"/>
    <x v="0"/>
    <x v="2"/>
    <n v="1.325"/>
    <n v="11.295"/>
    <s v="NA"/>
    <n v="19.189013046371755"/>
    <n v="24.399327967453136"/>
    <n v="43.588341013824888"/>
    <n v="0.55976730015291054"/>
    <n v="-1.5618829107280252"/>
    <n v="4.4389940100803722"/>
    <n v="2.8771110993523474"/>
    <n v="-6.5078454613667722E-2"/>
    <n v="0.18495808375334885"/>
    <n v="0.11987962913968114"/>
    <n v="79.804560260586328"/>
    <x v="0"/>
  </r>
  <r>
    <x v="0"/>
    <n v="62"/>
    <x v="3"/>
    <x v="2"/>
    <x v="5"/>
    <x v="2"/>
    <x v="3"/>
    <n v="7.31"/>
    <n v="32.22"/>
    <s v="NA"/>
    <x v="0"/>
    <n v="39.53"/>
    <n v="18.49228434100683"/>
    <x v="0"/>
    <x v="3"/>
    <x v="3"/>
    <x v="0"/>
    <x v="3"/>
    <n v="3.6549999999999998"/>
    <n v="8.0549999999999997"/>
    <s v="NA"/>
    <n v="24.998617152236367"/>
    <n v="22.62312445043673"/>
    <n v="47.621741602673097"/>
    <n v="0.47505873764950363"/>
    <n v="-2.0600497136830227"/>
    <n v="2.8073716562588409"/>
    <n v="0.74732194257581819"/>
    <n v="-8.5835404736792617E-2"/>
    <n v="0.11697381901078505"/>
    <n v="3.1138414273992426E-2"/>
    <n v="81.208053691275168"/>
    <x v="0"/>
  </r>
  <r>
    <x v="0"/>
    <n v="63"/>
    <x v="3"/>
    <x v="2"/>
    <x v="5"/>
    <x v="2"/>
    <x v="4"/>
    <n v="6.72"/>
    <n v="20.03"/>
    <s v="NA"/>
    <x v="0"/>
    <n v="26.75"/>
    <n v="25.121495327102807"/>
    <x v="0"/>
    <x v="4"/>
    <x v="4"/>
    <x v="0"/>
    <x v="4"/>
    <n v="6.72"/>
    <n v="4.0060000000000002"/>
    <s v="NA"/>
    <n v="15.701972972972969"/>
    <n v="27.569381537381531"/>
    <n v="43.271354510354499"/>
    <n v="0.63712776845902508"/>
    <n v="-1.2932807528317907"/>
    <n v="3.0624138779840817"/>
    <n v="1.7691331251522915"/>
    <n v="-5.3886698034657947E-2"/>
    <n v="0.12760057824933674"/>
    <n v="7.3713880214678812E-2"/>
    <n v="80.786026200873351"/>
    <x v="0"/>
  </r>
  <r>
    <x v="0"/>
    <n v="64"/>
    <x v="3"/>
    <x v="2"/>
    <x v="6"/>
    <x v="2"/>
    <x v="5"/>
    <s v="NA"/>
    <n v="35.340000000000003"/>
    <s v="NA"/>
    <x v="0"/>
    <n v="35.340000000000003"/>
    <n v="0"/>
    <x v="0"/>
    <x v="5"/>
    <x v="5"/>
    <x v="0"/>
    <x v="5"/>
    <s v="NA"/>
    <n v="5.8900000000000006"/>
    <s v="NA"/>
    <n v="6.8829710144927505"/>
    <n v="20.331151157857118"/>
    <n v="27.214122172349867"/>
    <n v="0.7470809100178879"/>
    <n v="-0.45883058362157214"/>
    <n v="0.55586545195783188"/>
    <n v="9.7034868336259697E-2"/>
    <n v="-1.9117940984232171E-2"/>
    <n v="2.3161060498242993E-2"/>
    <n v="4.0431195140108204E-3"/>
    <n v="78.025477707006345"/>
    <x v="0"/>
  </r>
  <r>
    <x v="0"/>
    <n v="65"/>
    <x v="4"/>
    <x v="3"/>
    <x v="0"/>
    <x v="0"/>
    <x v="0"/>
    <n v="41.36"/>
    <s v="NA"/>
    <s v="NA"/>
    <x v="0"/>
    <n v="41.36"/>
    <n v="100"/>
    <x v="0"/>
    <x v="0"/>
    <x v="0"/>
    <x v="0"/>
    <x v="0"/>
    <n v="6.8933333333333335"/>
    <s v="NA"/>
    <s v="NA"/>
    <n v="8.6270453044511921"/>
    <n v="25.003058080474531"/>
    <n v="33.630103384925725"/>
    <n v="0.74347253097300436"/>
    <n v="-0.71507504375726771"/>
    <n v="-0.54725814717520249"/>
    <n v="-1.2623331909324704"/>
    <n v="-2.9794793489886156E-2"/>
    <n v="-2.2802422798966767E-2"/>
    <n v="-5.259721628885293E-2"/>
    <n v="75.367647058823522"/>
    <x v="0"/>
  </r>
  <r>
    <x v="0"/>
    <n v="66"/>
    <x v="4"/>
    <x v="3"/>
    <x v="1"/>
    <x v="0"/>
    <x v="1"/>
    <n v="28.24"/>
    <s v="NA"/>
    <s v="NA"/>
    <x v="0"/>
    <n v="28.24"/>
    <n v="100"/>
    <x v="0"/>
    <x v="1"/>
    <x v="0"/>
    <x v="0"/>
    <x v="1"/>
    <n v="5.6479999999999997"/>
    <s v="NA"/>
    <s v="NA"/>
    <n v="6.3745710854397792"/>
    <n v="24.77485073773304"/>
    <n v="31.149421823172819"/>
    <n v="0.79535507523617732"/>
    <n v="-0.51568382509641508"/>
    <n v="4.1147570475149049"/>
    <n v="3.59907322241849"/>
    <n v="-2.1486826045683961E-2"/>
    <n v="0.17144821031312102"/>
    <n v="0.14996138426743708"/>
    <n v="75.545851528384276"/>
    <x v="0"/>
  </r>
  <r>
    <x v="0"/>
    <n v="67"/>
    <x v="4"/>
    <x v="3"/>
    <x v="1"/>
    <x v="0"/>
    <x v="2"/>
    <n v="28.26"/>
    <s v="NA"/>
    <s v="NA"/>
    <x v="0"/>
    <n v="28.26"/>
    <n v="100"/>
    <x v="0"/>
    <x v="2"/>
    <x v="0"/>
    <x v="0"/>
    <x v="2"/>
    <n v="7.0650000000000004"/>
    <s v="NA"/>
    <s v="NA"/>
    <n v="11.536465995869099"/>
    <n v="17.75783626728315"/>
    <n v="29.294302263152247"/>
    <n v="0.60618737759184638"/>
    <n v="-0.90392340986036668"/>
    <n v="9.2839237767365426E-2"/>
    <n v="-0.8110841720930011"/>
    <n v="-3.7663475410848607E-2"/>
    <n v="3.8683015736402258E-3"/>
    <n v="-3.3795173837208377E-2"/>
    <n v="77.972027972027973"/>
    <x v="0"/>
  </r>
  <r>
    <x v="0"/>
    <n v="68"/>
    <x v="4"/>
    <x v="3"/>
    <x v="1"/>
    <x v="0"/>
    <x v="3"/>
    <n v="20.51"/>
    <s v="NA"/>
    <s v="NA"/>
    <x v="0"/>
    <n v="20.51"/>
    <n v="100"/>
    <x v="0"/>
    <x v="3"/>
    <x v="0"/>
    <x v="0"/>
    <x v="3"/>
    <n v="10.255000000000001"/>
    <s v="NA"/>
    <s v="NA"/>
    <n v="2.8421938029905958"/>
    <n v="16.475023647294584"/>
    <n v="19.317217450285181"/>
    <n v="0.85286732883215344"/>
    <n v="-0.18610701157966397"/>
    <n v="5.7928886122004268"/>
    <n v="5.6067816006207627"/>
    <n v="-7.7544588158193319E-3"/>
    <n v="0.24137035884168445"/>
    <n v="0.2336159000258651"/>
    <n v="75.655430711610478"/>
    <x v="0"/>
  </r>
  <r>
    <x v="0"/>
    <n v="69"/>
    <x v="4"/>
    <x v="3"/>
    <x v="1"/>
    <x v="0"/>
    <x v="4"/>
    <s v="NA"/>
    <s v="NA"/>
    <s v="NA"/>
    <x v="0"/>
    <n v="0"/>
    <n v="0"/>
    <x v="0"/>
    <x v="4"/>
    <x v="0"/>
    <x v="0"/>
    <x v="4"/>
    <s v="NA"/>
    <s v="NA"/>
    <s v="NA"/>
    <n v="10.282617980884108"/>
    <n v="36.238587216248497"/>
    <n v="46.521205197132602"/>
    <n v="0.77896922624184539"/>
    <n v="-0.80933069150421255"/>
    <n v="1.5270126716224519"/>
    <n v="0.71768198011823992"/>
    <n v="-3.3722112146008856E-2"/>
    <n v="6.362552798426882E-2"/>
    <n v="2.9903415838259995E-2"/>
    <n v="79.288025889967628"/>
    <x v="0"/>
  </r>
  <r>
    <x v="0"/>
    <n v="70"/>
    <x v="4"/>
    <x v="3"/>
    <x v="2"/>
    <x v="0"/>
    <x v="5"/>
    <n v="0"/>
    <s v="NA"/>
    <s v="NA"/>
    <x v="0"/>
    <n v="0"/>
    <n v="0"/>
    <x v="0"/>
    <x v="5"/>
    <x v="0"/>
    <x v="0"/>
    <x v="5"/>
    <s v="NA"/>
    <s v="NA"/>
    <s v="NA"/>
    <n v="5.4743376828786081"/>
    <n v="89.478850754971134"/>
    <n v="94.953188437849747"/>
    <n v="0.94234698409878292"/>
    <n v="-0.44039959765658682"/>
    <n v="2.1787835875357793"/>
    <n v="1.7383839898791926"/>
    <n v="-1.8349983235691116E-2"/>
    <n v="9.0782649480657479E-2"/>
    <n v="7.2432666244966346E-2"/>
    <n v="80.967741935483872"/>
    <x v="0"/>
  </r>
  <r>
    <x v="0"/>
    <n v="71"/>
    <x v="4"/>
    <x v="3"/>
    <x v="3"/>
    <x v="1"/>
    <x v="1"/>
    <n v="4.29"/>
    <s v="NA"/>
    <n v="38.19"/>
    <x v="0"/>
    <n v="42.48"/>
    <n v="10.098870056497177"/>
    <x v="0"/>
    <x v="1"/>
    <x v="0"/>
    <x v="1"/>
    <x v="1"/>
    <n v="0.85799999999999998"/>
    <s v="NA"/>
    <n v="38.19"/>
    <n v="10.436788734071692"/>
    <n v="19.688397046564251"/>
    <n v="30.125185780635945"/>
    <n v="0.65355271797924253"/>
    <n v="-0.84708184293567002"/>
    <n v="1.9827822266615458"/>
    <n v="1.1357003837258755"/>
    <n v="-3.5295076788986246E-2"/>
    <n v="8.2615926110897742E-2"/>
    <n v="4.7320849321911475E-2"/>
    <n v="77.405857740585773"/>
    <x v="0"/>
  </r>
  <r>
    <x v="0"/>
    <n v="72"/>
    <x v="4"/>
    <x v="3"/>
    <x v="3"/>
    <x v="1"/>
    <x v="2"/>
    <n v="2.62"/>
    <s v="NA"/>
    <n v="55.65"/>
    <x v="0"/>
    <n v="58.269999999999996"/>
    <n v="4.4963102797322811"/>
    <x v="0"/>
    <x v="2"/>
    <x v="0"/>
    <x v="2"/>
    <x v="2"/>
    <n v="0.65500000000000003"/>
    <s v="NA"/>
    <n v="27.824999999999999"/>
    <n v="14.191552248166726"/>
    <n v="17.468041296796599"/>
    <n v="31.659593544963325"/>
    <n v="0.55174559559611158"/>
    <n v="-1.1385163569906129"/>
    <n v="1.5267435428265808"/>
    <n v="0.38822718583596766"/>
    <n v="-4.7438181541275534E-2"/>
    <n v="6.3614314284440865E-2"/>
    <n v="1.6176132743165317E-2"/>
    <n v="73.98373983739836"/>
    <x v="0"/>
  </r>
  <r>
    <x v="0"/>
    <n v="73"/>
    <x v="4"/>
    <x v="3"/>
    <x v="3"/>
    <x v="1"/>
    <x v="3"/>
    <n v="0.75"/>
    <s v="NA"/>
    <n v="68.790000000000006"/>
    <x v="5"/>
    <n v="69.59"/>
    <n v="1.0777410547492456"/>
    <x v="4"/>
    <x v="3"/>
    <x v="0"/>
    <x v="3"/>
    <x v="3"/>
    <n v="0.375"/>
    <s v="NA"/>
    <n v="17.197500000000002"/>
    <n v="1.4470448328240446"/>
    <n v="13.180675818448941"/>
    <n v="14.627720651272986"/>
    <n v="0.90107516630090179"/>
    <n v="6.2497987645055127E-3"/>
    <n v="-0.46344180591597745"/>
    <n v="-0.4571920071514719"/>
    <n v="2.6040828185439638E-4"/>
    <n v="-1.9310075246499057E-2"/>
    <n v="-1.9049666964644663E-2"/>
    <n v="54.95867768595042"/>
    <x v="0"/>
  </r>
  <r>
    <x v="0"/>
    <n v="74"/>
    <x v="4"/>
    <x v="3"/>
    <x v="3"/>
    <x v="1"/>
    <x v="4"/>
    <n v="0.16"/>
    <s v="NA"/>
    <n v="62.67"/>
    <x v="0"/>
    <n v="62.83"/>
    <n v="0.25465541938564384"/>
    <x v="0"/>
    <x v="4"/>
    <x v="0"/>
    <x v="4"/>
    <x v="4"/>
    <n v="0.16"/>
    <s v="NA"/>
    <n v="12.534000000000001"/>
    <n v="6.3161306851596288"/>
    <n v="18.22180329682487"/>
    <n v="24.537933981984498"/>
    <n v="0.74259729079893744"/>
    <n v="-0.37894208151650621"/>
    <n v="-0.85669447825529443"/>
    <n v="-1.2356365597718006"/>
    <n v="-1.5789253396521093E-2"/>
    <n v="-3.5695603260637261E-2"/>
    <n v="-5.1484856657158358E-2"/>
    <n v="74.817518248175176"/>
    <x v="0"/>
  </r>
  <r>
    <x v="0"/>
    <n v="75"/>
    <x v="4"/>
    <x v="3"/>
    <x v="4"/>
    <x v="1"/>
    <x v="5"/>
    <s v="NA"/>
    <s v="NA"/>
    <n v="77.540000000000006"/>
    <x v="0"/>
    <n v="77.540000000000006"/>
    <n v="0"/>
    <x v="0"/>
    <x v="5"/>
    <x v="0"/>
    <x v="5"/>
    <x v="5"/>
    <s v="NA"/>
    <s v="NA"/>
    <n v="12.923333333333334"/>
    <n v="3.4108664173168388"/>
    <n v="11.764245130062452"/>
    <n v="15.175111547379291"/>
    <n v="0.77523286028787786"/>
    <n v="-0.20807135150018297"/>
    <n v="0.19965481246612621"/>
    <n v="-8.4165390340567841E-3"/>
    <n v="-8.6696396458409569E-3"/>
    <n v="8.3189505194219242E-3"/>
    <n v="-3.5068912641903263E-4"/>
    <n v="49.339207048458157"/>
    <x v="0"/>
  </r>
  <r>
    <x v="0"/>
    <n v="76"/>
    <x v="4"/>
    <x v="3"/>
    <x v="5"/>
    <x v="2"/>
    <x v="1"/>
    <n v="7.91"/>
    <n v="27.46"/>
    <s v="NA"/>
    <x v="0"/>
    <n v="35.370000000000005"/>
    <n v="22.363584959004804"/>
    <x v="0"/>
    <x v="1"/>
    <x v="1"/>
    <x v="0"/>
    <x v="1"/>
    <n v="1.5820000000000001"/>
    <n v="27.46"/>
    <s v="NA"/>
    <n v="11.397884203784699"/>
    <n v="31.105759375530294"/>
    <n v="42.503643579314996"/>
    <n v="0.73183747923832942"/>
    <n v="-0.86313873090400794"/>
    <n v="1.2451043745988726"/>
    <n v="0.38196564369486452"/>
    <n v="-3.5964113787666993E-2"/>
    <n v="5.1879348941619691E-2"/>
    <n v="1.5915235153952687E-2"/>
    <n v="75.347222222222214"/>
    <x v="0"/>
  </r>
  <r>
    <x v="0"/>
    <n v="77"/>
    <x v="4"/>
    <x v="3"/>
    <x v="5"/>
    <x v="2"/>
    <x v="2"/>
    <n v="10.79"/>
    <n v="12.95"/>
    <s v="NA"/>
    <x v="0"/>
    <n v="23.74"/>
    <n v="45.450716090985679"/>
    <x v="0"/>
    <x v="2"/>
    <x v="2"/>
    <x v="0"/>
    <x v="2"/>
    <n v="2.6974999999999998"/>
    <n v="6.4749999999999996"/>
    <s v="NA"/>
    <n v="12.548893775839749"/>
    <n v="27.073548387096757"/>
    <n v="39.622442162936508"/>
    <n v="0.68328823033583241"/>
    <n v="-0.98613021360448772"/>
    <n v="2.8473453765951175"/>
    <n v="1.8612151629906293"/>
    <n v="-4.1088758900186984E-2"/>
    <n v="0.11863939069146322"/>
    <n v="7.755063179127622E-2"/>
    <n v="76.95167286245352"/>
    <x v="0"/>
  </r>
  <r>
    <x v="0"/>
    <n v="78"/>
    <x v="4"/>
    <x v="3"/>
    <x v="5"/>
    <x v="2"/>
    <x v="3"/>
    <n v="8.1300000000000008"/>
    <n v="20.05"/>
    <s v="NA"/>
    <x v="0"/>
    <n v="28.18"/>
    <n v="28.850248403122787"/>
    <x v="0"/>
    <x v="3"/>
    <x v="3"/>
    <x v="0"/>
    <x v="3"/>
    <n v="4.0650000000000004"/>
    <n v="5.0125000000000002"/>
    <s v="NA"/>
    <n v="7.0300149947518351"/>
    <n v="22.24177210703526"/>
    <n v="29.271787101787094"/>
    <n v="0.75983649476862181"/>
    <n v="-0.54207246174186441"/>
    <n v="-1.1559649714013518"/>
    <n v="-1.6980374331432164"/>
    <n v="-2.258635257257768E-2"/>
    <n v="-4.8165207141722996E-2"/>
    <n v="-7.075155971430068E-2"/>
    <n v="75.109170305676855"/>
    <x v="0"/>
  </r>
  <r>
    <x v="0"/>
    <n v="79"/>
    <x v="4"/>
    <x v="3"/>
    <x v="5"/>
    <x v="2"/>
    <x v="4"/>
    <n v="5.4"/>
    <n v="30.41"/>
    <s v="NA"/>
    <x v="0"/>
    <n v="35.81"/>
    <n v="15.079586707623568"/>
    <x v="0"/>
    <x v="4"/>
    <x v="4"/>
    <x v="0"/>
    <x v="4"/>
    <n v="5.4"/>
    <n v="6.0819999999999999"/>
    <s v="NA"/>
    <n v="11.703338748984565"/>
    <n v="25.177611147062464"/>
    <n v="36.880949896047028"/>
    <n v="0.68267252383759913"/>
    <n v="-0.88648542853082857"/>
    <n v="1.7192978510702714"/>
    <n v="0.8328124225394431"/>
    <n v="-3.6936892855451188E-2"/>
    <n v="7.1637410461261306E-2"/>
    <n v="3.4700517605810124E-2"/>
    <n v="79.863481228668931"/>
    <x v="0"/>
  </r>
  <r>
    <x v="0"/>
    <n v="80"/>
    <x v="4"/>
    <x v="3"/>
    <x v="6"/>
    <x v="2"/>
    <x v="5"/>
    <s v="NA"/>
    <n v="27.46"/>
    <s v="NA"/>
    <x v="0"/>
    <n v="27.46"/>
    <n v="0"/>
    <x v="0"/>
    <x v="5"/>
    <x v="5"/>
    <x v="0"/>
    <x v="5"/>
    <s v="NA"/>
    <n v="4.5766666666666671"/>
    <s v="NA"/>
    <n v="11.762667890980424"/>
    <n v="21.92824742268041"/>
    <n v="33.690915313660838"/>
    <n v="0.65086529168262297"/>
    <n v="-0.90824022430050921"/>
    <n v="-0.41340581644314167"/>
    <n v="-1.321646040743651"/>
    <n v="-3.7843342679187882E-2"/>
    <n v="-1.7225242351797568E-2"/>
    <n v="-5.506858503098546E-2"/>
    <n v="79.347826086956502"/>
    <x v="0"/>
  </r>
  <r>
    <x v="0"/>
    <n v="81"/>
    <x v="5"/>
    <x v="3"/>
    <x v="0"/>
    <x v="0"/>
    <x v="0"/>
    <n v="49.47"/>
    <s v="NA"/>
    <s v="NA"/>
    <x v="0"/>
    <n v="49.47"/>
    <n v="100"/>
    <x v="0"/>
    <x v="0"/>
    <x v="0"/>
    <x v="0"/>
    <x v="0"/>
    <n v="8.2449999999999992"/>
    <s v="NA"/>
    <s v="NA"/>
    <n v="5.5842929962479868"/>
    <n v="51.439183313074544"/>
    <n v="57.023476309322497"/>
    <n v="0.90207028126527944"/>
    <n v="-0.4328921563718906"/>
    <n v="-3.3304666340765374"/>
    <n v="-3.7633587904484282"/>
    <n v="-1.8037173182162105E-2"/>
    <n v="-0.13876944308652239"/>
    <n v="-0.1568066162686845"/>
    <n v="69.381107491856682"/>
    <x v="0"/>
  </r>
  <r>
    <x v="0"/>
    <n v="82"/>
    <x v="5"/>
    <x v="3"/>
    <x v="1"/>
    <x v="0"/>
    <x v="1"/>
    <n v="36.76"/>
    <s v="NA"/>
    <s v="NA"/>
    <x v="0"/>
    <n v="36.76"/>
    <n v="100"/>
    <x v="0"/>
    <x v="1"/>
    <x v="0"/>
    <x v="0"/>
    <x v="1"/>
    <n v="7.3519999999999994"/>
    <s v="NA"/>
    <s v="NA"/>
    <n v="4.0772457278397729"/>
    <n v="41.414321311600055"/>
    <n v="45.491567039439829"/>
    <n v="0.91037359244395943"/>
    <n v="-0.2960640255345488"/>
    <n v="-2.5775207293728237"/>
    <n v="-2.8735847549073723"/>
    <n v="-1.2336001063939533E-2"/>
    <n v="-0.10739669705720098"/>
    <n v="-0.1197326981211405"/>
    <n v="67.845659163987136"/>
    <x v="0"/>
  </r>
  <r>
    <x v="0"/>
    <n v="83"/>
    <x v="5"/>
    <x v="3"/>
    <x v="1"/>
    <x v="0"/>
    <x v="2"/>
    <n v="18.989999999999998"/>
    <s v="NA"/>
    <s v="NA"/>
    <x v="0"/>
    <n v="18.989999999999998"/>
    <n v="100"/>
    <x v="0"/>
    <x v="2"/>
    <x v="0"/>
    <x v="0"/>
    <x v="2"/>
    <n v="4.7474999999999996"/>
    <s v="NA"/>
    <s v="NA"/>
    <n v="10.832013016527563"/>
    <n v="52.118018050697394"/>
    <n v="62.950031067224955"/>
    <n v="0.82792680427814325"/>
    <n v="-0.85837508330113865"/>
    <n v="-2.1314414896889557"/>
    <n v="-2.9898165729900947"/>
    <n v="-3.576562847088078E-2"/>
    <n v="-8.8810062070373147E-2"/>
    <n v="-0.12457569054125395"/>
    <n v="78.448275862068968"/>
    <x v="0"/>
  </r>
  <r>
    <x v="0"/>
    <n v="84"/>
    <x v="5"/>
    <x v="3"/>
    <x v="1"/>
    <x v="0"/>
    <x v="3"/>
    <n v="8.0500000000000007"/>
    <s v="NA"/>
    <s v="NA"/>
    <x v="6"/>
    <n v="8.2100000000000009"/>
    <n v="98.051157125456754"/>
    <x v="5"/>
    <x v="3"/>
    <x v="0"/>
    <x v="0"/>
    <x v="3"/>
    <n v="4.0250000000000004"/>
    <s v="NA"/>
    <s v="NA"/>
    <n v="4.635333894741696"/>
    <n v="55.301257456914456"/>
    <n v="59.936591351656155"/>
    <n v="0.92266270419774854"/>
    <n v="-0.35752016465016412"/>
    <n v="4.7861720964891328"/>
    <n v="4.4286519318389681"/>
    <n v="-1.4896673527090171E-2"/>
    <n v="0.19942383735371386"/>
    <n v="0.18452716382662368"/>
    <n v="79.365079365079367"/>
    <x v="0"/>
  </r>
  <r>
    <x v="0"/>
    <n v="85"/>
    <x v="5"/>
    <x v="3"/>
    <x v="1"/>
    <x v="0"/>
    <x v="4"/>
    <n v="15.17"/>
    <s v="NA"/>
    <s v="NA"/>
    <x v="0"/>
    <n v="15.17"/>
    <n v="100"/>
    <x v="0"/>
    <x v="4"/>
    <x v="0"/>
    <x v="0"/>
    <x v="4"/>
    <n v="15.17"/>
    <s v="NA"/>
    <s v="NA"/>
    <n v="7.3747318834768034"/>
    <n v="47.083019999762378"/>
    <n v="54.457751883239183"/>
    <n v="0.86457884087303694"/>
    <n v="-0.51596345444425706"/>
    <n v="-1.5702464842870416"/>
    <n v="-2.0862099387312987"/>
    <n v="-2.1498477268510709E-2"/>
    <n v="-6.5426936845293396E-2"/>
    <n v="-8.6925414113804098E-2"/>
    <n v="78.260869565217391"/>
    <x v="0"/>
  </r>
  <r>
    <x v="0"/>
    <n v="86"/>
    <x v="5"/>
    <x v="3"/>
    <x v="2"/>
    <x v="0"/>
    <x v="5"/>
    <n v="0"/>
    <s v="NA"/>
    <s v="NA"/>
    <x v="0"/>
    <n v="0"/>
    <n v="0"/>
    <x v="0"/>
    <x v="5"/>
    <x v="0"/>
    <x v="0"/>
    <x v="5"/>
    <s v="NA"/>
    <s v="NA"/>
    <s v="NA"/>
    <n v="4.4658315739052705"/>
    <n v="93.012179405232885"/>
    <n v="97.478010979138162"/>
    <n v="0.95418626694320796"/>
    <n v="-0.28270349507311154"/>
    <n v="-3.9139749868761018"/>
    <n v="-4.1966784819492133"/>
    <n v="-1.177931229471298E-2"/>
    <n v="-0.16308229111983755"/>
    <n v="-0.17486160341455054"/>
    <n v="81.614349775784746"/>
    <x v="0"/>
  </r>
  <r>
    <x v="0"/>
    <n v="87"/>
    <x v="5"/>
    <x v="3"/>
    <x v="3"/>
    <x v="1"/>
    <x v="1"/>
    <n v="3.03"/>
    <s v="NA"/>
    <n v="75.16"/>
    <x v="0"/>
    <n v="78.19"/>
    <n v="3.8751758536897301"/>
    <x v="0"/>
    <x v="1"/>
    <x v="0"/>
    <x v="1"/>
    <x v="1"/>
    <n v="0.60599999999999998"/>
    <s v="NA"/>
    <n v="75.16"/>
    <n v="5.9023524552915614"/>
    <n v="60.012582500741495"/>
    <n v="65.914934956033051"/>
    <n v="0.91045500599782769"/>
    <n v="-0.3892576363996233"/>
    <n v="-2.5081959186837288"/>
    <n v="-2.8974535550833518"/>
    <n v="-1.6219068183317639E-2"/>
    <n v="-0.10450816327848869"/>
    <n v="-0.12072723146180632"/>
    <n v="80.147058823529406"/>
    <x v="0"/>
  </r>
  <r>
    <x v="0"/>
    <n v="88"/>
    <x v="5"/>
    <x v="3"/>
    <x v="3"/>
    <x v="1"/>
    <x v="2"/>
    <n v="2.86"/>
    <s v="NA"/>
    <n v="89.15"/>
    <x v="0"/>
    <n v="92.01"/>
    <n v="3.1083577871970434"/>
    <x v="0"/>
    <x v="2"/>
    <x v="0"/>
    <x v="2"/>
    <x v="2"/>
    <n v="0.71499999999999997"/>
    <s v="NA"/>
    <n v="44.575000000000003"/>
    <n v="2.0076206868391155"/>
    <n v="25.494210053871235"/>
    <n v="27.50183074071035"/>
    <n v="0.92700047114073469"/>
    <n v="-0.11798740204053378"/>
    <n v="-1.5744917335915263"/>
    <n v="-1.6924791356320599"/>
    <n v="-4.916141751688907E-3"/>
    <n v="-6.5603822232980266E-2"/>
    <n v="-7.0519963984669157E-2"/>
    <n v="52.255639097744364"/>
    <x v="0"/>
  </r>
  <r>
    <x v="0"/>
    <n v="89"/>
    <x v="5"/>
    <x v="3"/>
    <x v="3"/>
    <x v="1"/>
    <x v="3"/>
    <n v="0.67"/>
    <s v="NA"/>
    <n v="80.510000000000005"/>
    <x v="0"/>
    <n v="81.180000000000007"/>
    <n v="0.82532643508253267"/>
    <x v="0"/>
    <x v="3"/>
    <x v="0"/>
    <x v="3"/>
    <x v="3"/>
    <n v="0.33500000000000002"/>
    <s v="NA"/>
    <n v="20.127500000000001"/>
    <n v="5.9103220440573372"/>
    <n v="48.052559259147905"/>
    <n v="53.962881303205243"/>
    <n v="0.89047430564634655"/>
    <n v="-0.31621479853370832"/>
    <n v="-0.5023110384232391"/>
    <n v="-0.81852583695694747"/>
    <n v="-1.3175616605571178E-2"/>
    <n v="-2.0929626600968292E-2"/>
    <n v="-3.410524320653948E-2"/>
    <n v="74.809160305343497"/>
    <x v="0"/>
  </r>
  <r>
    <x v="0"/>
    <n v="90"/>
    <x v="5"/>
    <x v="3"/>
    <x v="3"/>
    <x v="1"/>
    <x v="4"/>
    <n v="0.31"/>
    <s v="NA"/>
    <n v="88.37"/>
    <x v="0"/>
    <n v="88.68"/>
    <n v="0.3495714930085701"/>
    <x v="0"/>
    <x v="4"/>
    <x v="0"/>
    <x v="4"/>
    <x v="4"/>
    <n v="0.31"/>
    <s v="NA"/>
    <n v="17.673999999999999"/>
    <n v="7.6089356098837957"/>
    <n v="49.953650868181242"/>
    <n v="57.562586478065036"/>
    <n v="0.86781456367004506"/>
    <n v="-0.50431909108170636"/>
    <n v="-0.85728316246056646"/>
    <n v="-1.3616022535422727"/>
    <n v="-2.101329546173776E-2"/>
    <n v="-3.5720131769190269E-2"/>
    <n v="-5.6733427230928023E-2"/>
    <n v="76.981132075471706"/>
    <x v="0"/>
  </r>
  <r>
    <x v="0"/>
    <n v="91"/>
    <x v="5"/>
    <x v="3"/>
    <x v="4"/>
    <x v="1"/>
    <x v="5"/>
    <s v="NA"/>
    <s v="NA"/>
    <n v="74.650000000000006"/>
    <x v="0"/>
    <n v="74.650000000000006"/>
    <n v="0"/>
    <x v="0"/>
    <x v="5"/>
    <x v="0"/>
    <x v="5"/>
    <x v="5"/>
    <s v="NA"/>
    <s v="NA"/>
    <n v="12.441666666666668"/>
    <n v="2.119685049113198"/>
    <n v="35.509434253318673"/>
    <n v="37.629119302431874"/>
    <n v="0.94366902312868606"/>
    <n v="-5.1333175158008032E-2"/>
    <n v="-2.4539919740713305"/>
    <n v="-2.5053251492293387"/>
    <n v="-2.1388822982503345E-3"/>
    <n v="-0.10224966558630542"/>
    <n v="-0.10438854788455577"/>
    <n v="66.541353383458642"/>
    <x v="0"/>
  </r>
  <r>
    <x v="0"/>
    <n v="92"/>
    <x v="5"/>
    <x v="3"/>
    <x v="5"/>
    <x v="2"/>
    <x v="1"/>
    <n v="28.45"/>
    <n v="3.15"/>
    <s v="NA"/>
    <x v="0"/>
    <n v="31.599999999999998"/>
    <n v="90.031645569620252"/>
    <x v="0"/>
    <x v="1"/>
    <x v="1"/>
    <x v="0"/>
    <x v="1"/>
    <n v="5.6899999999999995"/>
    <n v="3.15"/>
    <s v="NA"/>
    <n v="2.9659392619657043"/>
    <n v="54.294286071593724"/>
    <n v="57.260225333559426"/>
    <n v="0.94820245214390719"/>
    <n v="-0.16329839382981512"/>
    <n v="-4.1104817004871386"/>
    <n v="-4.2737800943169528"/>
    <n v="-6.8040997429089627E-3"/>
    <n v="-0.17127007085363075"/>
    <n v="-0.17807417059653968"/>
    <n v="73.992673992674"/>
    <x v="0"/>
  </r>
  <r>
    <x v="0"/>
    <n v="93"/>
    <x v="5"/>
    <x v="3"/>
    <x v="5"/>
    <x v="2"/>
    <x v="2"/>
    <n v="19.12"/>
    <n v="12"/>
    <s v="NA"/>
    <x v="0"/>
    <n v="31.12"/>
    <n v="61.43958868894601"/>
    <x v="0"/>
    <x v="2"/>
    <x v="2"/>
    <x v="0"/>
    <x v="2"/>
    <n v="4.78"/>
    <n v="6"/>
    <s v="NA"/>
    <n v="4.4200381936944959"/>
    <n v="66.459873602622238"/>
    <n v="70.879911796316733"/>
    <n v="0.93764046707061255"/>
    <n v="-0.31427773876434367"/>
    <n v="-4.7901957881988384"/>
    <n v="-5.104473526963182"/>
    <n v="-1.3094905781847653E-2"/>
    <n v="-0.19959149117495159"/>
    <n v="-0.21268639695679925"/>
    <n v="80.622837370242223"/>
    <x v="0"/>
  </r>
  <r>
    <x v="0"/>
    <n v="94"/>
    <x v="5"/>
    <x v="3"/>
    <x v="5"/>
    <x v="2"/>
    <x v="3"/>
    <n v="15.19"/>
    <n v="21.13"/>
    <s v="NA"/>
    <x v="0"/>
    <n v="36.32"/>
    <n v="41.8226872246696"/>
    <x v="0"/>
    <x v="3"/>
    <x v="3"/>
    <x v="0"/>
    <x v="3"/>
    <n v="7.5949999999999998"/>
    <n v="5.2824999999999998"/>
    <s v="NA"/>
    <n v="7.9857280401641164"/>
    <n v="38.694654286517427"/>
    <n v="46.680382326681546"/>
    <n v="0.82892753567702382"/>
    <n v="-0.56936715167131402"/>
    <n v="-2.8501871664924714"/>
    <n v="-3.4195543181637857"/>
    <n v="-2.3723631319638082E-2"/>
    <n v="-0.11875779860385297"/>
    <n v="-0.14248142992349105"/>
    <n v="72.527472527472526"/>
    <x v="0"/>
  </r>
  <r>
    <x v="0"/>
    <n v="95"/>
    <x v="5"/>
    <x v="3"/>
    <x v="5"/>
    <x v="2"/>
    <x v="4"/>
    <n v="7.97"/>
    <n v="24.16"/>
    <s v="NA"/>
    <x v="0"/>
    <n v="32.130000000000003"/>
    <n v="24.805477746654216"/>
    <x v="0"/>
    <x v="4"/>
    <x v="4"/>
    <x v="0"/>
    <x v="4"/>
    <n v="7.97"/>
    <n v="4.8319999999999999"/>
    <s v="NA"/>
    <n v="15.178528694911382"/>
    <n v="59.003533837876077"/>
    <n v="74.182062532787455"/>
    <n v="0.79538815480895164"/>
    <n v="-1.2162435817290704"/>
    <n v="-0.97398745749592042"/>
    <n v="-2.1902310392249902"/>
    <n v="-5.0676815905377932E-2"/>
    <n v="-4.0582810728996679E-2"/>
    <n v="-9.1259626634374591E-2"/>
    <n v="81.071428571428569"/>
    <x v="0"/>
  </r>
  <r>
    <x v="0"/>
    <n v="96"/>
    <x v="5"/>
    <x v="3"/>
    <x v="6"/>
    <x v="2"/>
    <x v="5"/>
    <s v="NA"/>
    <n v="31.41"/>
    <s v="NA"/>
    <x v="0"/>
    <n v="31.41"/>
    <n v="0"/>
    <x v="0"/>
    <x v="5"/>
    <x v="5"/>
    <x v="0"/>
    <x v="5"/>
    <s v="NA"/>
    <n v="5.2350000000000003"/>
    <s v="NA"/>
    <n v="4.2797485374319422"/>
    <n v="44.770102571582456"/>
    <n v="49.049851109014398"/>
    <n v="0.91274696169984071"/>
    <n v="-0.29904738891954169"/>
    <n v="-2.8224639659186872"/>
    <n v="-3.1215113548382285"/>
    <n v="-1.246030787164757E-2"/>
    <n v="-0.11760266524661196"/>
    <n v="-0.13006297311825951"/>
    <n v="76.470588235294116"/>
    <x v="0"/>
  </r>
  <r>
    <x v="0"/>
    <n v="97"/>
    <x v="6"/>
    <x v="4"/>
    <x v="0"/>
    <x v="0"/>
    <x v="0"/>
    <n v="38.75"/>
    <s v="NA"/>
    <s v="NA"/>
    <x v="0"/>
    <n v="38.75"/>
    <n v="100"/>
    <x v="0"/>
    <x v="0"/>
    <x v="0"/>
    <x v="0"/>
    <x v="0"/>
    <n v="6.458333333333333"/>
    <s v="NA"/>
    <s v="NA"/>
    <n v="7.2173521666494507"/>
    <n v="68.062244147510953"/>
    <n v="75.279596314160401"/>
    <n v="0.90412605114764899"/>
    <n v="6.816334970336249"/>
    <n v="1.3857972961956213"/>
    <n v="8.202132266531871"/>
    <n v="0.28401395709734367"/>
    <n v="5.7741554008150883E-2"/>
    <n v="0.34175551110549462"/>
    <n v="81.76100628930817"/>
    <x v="0"/>
  </r>
  <r>
    <x v="0"/>
    <n v="98"/>
    <x v="6"/>
    <x v="4"/>
    <x v="1"/>
    <x v="0"/>
    <x v="1"/>
    <n v="36.81"/>
    <s v="NA"/>
    <s v="NA"/>
    <x v="0"/>
    <n v="36.81"/>
    <n v="100"/>
    <x v="0"/>
    <x v="1"/>
    <x v="0"/>
    <x v="0"/>
    <x v="1"/>
    <n v="7.3620000000000001"/>
    <s v="NA"/>
    <s v="NA"/>
    <n v="8.7562377890560956"/>
    <n v="50.052404472097983"/>
    <n v="58.808642261154077"/>
    <n v="0.85110627532987604"/>
    <n v="-0.60243337936406482"/>
    <n v="-7.010968417505957E-2"/>
    <n v="-0.6725430635391243"/>
    <n v="-2.510139080683603E-2"/>
    <n v="-2.9212368406274819E-3"/>
    <n v="-2.8022627647463511E-2"/>
    <n v="78.205128205128204"/>
    <x v="0"/>
  </r>
  <r>
    <x v="0"/>
    <n v="99"/>
    <x v="6"/>
    <x v="4"/>
    <x v="1"/>
    <x v="0"/>
    <x v="2"/>
    <n v="33.43"/>
    <s v="NA"/>
    <s v="NA"/>
    <x v="0"/>
    <n v="33.43"/>
    <n v="100"/>
    <x v="0"/>
    <x v="2"/>
    <x v="0"/>
    <x v="0"/>
    <x v="2"/>
    <n v="8.3574999999999999"/>
    <s v="NA"/>
    <s v="NA"/>
    <n v="32.818176802671076"/>
    <n v="32.43967305401501"/>
    <n v="65.257849856686079"/>
    <n v="0.49709993702299954"/>
    <n v="-2.5372102361357296"/>
    <n v="0.85029083106430803"/>
    <n v="-1.6869194050714211"/>
    <n v="-0.10571709317232206"/>
    <n v="3.5428784627679497E-2"/>
    <n v="-7.0288308544642547E-2"/>
    <n v="80.524344569288388"/>
    <x v="0"/>
  </r>
  <r>
    <x v="0"/>
    <n v="100"/>
    <x v="6"/>
    <x v="4"/>
    <x v="1"/>
    <x v="0"/>
    <x v="3"/>
    <n v="24.05"/>
    <s v="NA"/>
    <s v="NA"/>
    <x v="0"/>
    <n v="24.05"/>
    <n v="100"/>
    <x v="0"/>
    <x v="3"/>
    <x v="0"/>
    <x v="0"/>
    <x v="3"/>
    <n v="12.025"/>
    <s v="NA"/>
    <s v="NA"/>
    <n v="5.8605181371134147"/>
    <n v="38.52578550049234"/>
    <n v="44.386303637605756"/>
    <n v="0.8679656187421706"/>
    <n v="-0.33761697359917503"/>
    <n v="-2.1334346675477005"/>
    <n v="-2.4710516411468757"/>
    <n v="-1.4067373899965626E-2"/>
    <n v="-8.889311114782085E-2"/>
    <n v="-0.10296048504778647"/>
    <n v="72.925764192139724"/>
    <x v="0"/>
  </r>
  <r>
    <x v="0"/>
    <n v="101"/>
    <x v="6"/>
    <x v="4"/>
    <x v="1"/>
    <x v="0"/>
    <x v="4"/>
    <n v="15.05"/>
    <s v="NA"/>
    <s v="NA"/>
    <x v="0"/>
    <n v="15.05"/>
    <n v="100"/>
    <x v="0"/>
    <x v="4"/>
    <x v="0"/>
    <x v="0"/>
    <x v="4"/>
    <n v="15.05"/>
    <s v="NA"/>
    <s v="NA"/>
    <n v="4.6590213903346829"/>
    <n v="55.727279304305405"/>
    <n v="60.386300694640084"/>
    <n v="0.92284638507839223"/>
    <n v="-0.22372464079460236"/>
    <n v="-3.4627006440895571"/>
    <n v="-3.6864252848841597"/>
    <n v="-9.3218600331084322E-3"/>
    <n v="-0.14427919350373153"/>
    <n v="-0.15360105353683998"/>
    <n v="81.632653061224474"/>
    <x v="0"/>
  </r>
  <r>
    <x v="0"/>
    <n v="102"/>
    <x v="6"/>
    <x v="4"/>
    <x v="2"/>
    <x v="0"/>
    <x v="5"/>
    <n v="0"/>
    <s v="NA"/>
    <s v="NA"/>
    <x v="0"/>
    <n v="0"/>
    <n v="0"/>
    <x v="0"/>
    <x v="5"/>
    <x v="0"/>
    <x v="0"/>
    <x v="5"/>
    <s v="NA"/>
    <s v="NA"/>
    <s v="NA"/>
    <n v="14.473012921368882"/>
    <n v="87.105876037235561"/>
    <n v="101.57888895860444"/>
    <n v="0.85751947998499045"/>
    <n v="-0.96145798529090853"/>
    <n v="-4.4635843989227082"/>
    <n v="-5.4250423842136168"/>
    <n v="-4.0060749387121189E-2"/>
    <n v="-0.18598268328844617"/>
    <n v="-0.22604343267556734"/>
    <n v="83.269961977186313"/>
    <x v="0"/>
  </r>
  <r>
    <x v="0"/>
    <n v="103"/>
    <x v="6"/>
    <x v="4"/>
    <x v="3"/>
    <x v="1"/>
    <x v="1"/>
    <n v="4.7300000000000004"/>
    <s v="NA"/>
    <n v="84.22"/>
    <x v="0"/>
    <n v="88.95"/>
    <n v="5.3175941540191118"/>
    <x v="0"/>
    <x v="1"/>
    <x v="0"/>
    <x v="1"/>
    <x v="1"/>
    <n v="0.94600000000000006"/>
    <s v="NA"/>
    <n v="84.22"/>
    <n v="4.4962828198577149"/>
    <n v="48.210478631667719"/>
    <n v="52.706761451525438"/>
    <n v="0.91469248544149384"/>
    <n v="-0.2228608993455769"/>
    <n v="-1.8155345244156065"/>
    <n v="-2.0383954237611839"/>
    <n v="-9.2858708060657037E-3"/>
    <n v="-7.5647271850650261E-2"/>
    <n v="-8.4933142656715976E-2"/>
    <n v="76.950354609929079"/>
    <x v="0"/>
  </r>
  <r>
    <x v="0"/>
    <n v="104"/>
    <x v="6"/>
    <x v="4"/>
    <x v="3"/>
    <x v="1"/>
    <x v="2"/>
    <n v="4.55"/>
    <s v="NA"/>
    <n v="60.7"/>
    <x v="0"/>
    <n v="65.25"/>
    <n v="6.9731800766283518"/>
    <x v="0"/>
    <x v="2"/>
    <x v="0"/>
    <x v="2"/>
    <x v="2"/>
    <n v="1.1375"/>
    <s v="NA"/>
    <n v="30.35"/>
    <n v="6.1026425688349946"/>
    <n v="48.696288837155649"/>
    <n v="54.798931405990643"/>
    <n v="0.88863573773688864"/>
    <n v="-0.29105796332575717"/>
    <n v="-2.4817508161078772"/>
    <n v="-2.7728087794336345"/>
    <n v="-1.2127415138573216E-2"/>
    <n v="-0.10340628400449488"/>
    <n v="-0.1155336991430681"/>
    <n v="77.142857142857139"/>
    <x v="0"/>
  </r>
  <r>
    <x v="0"/>
    <n v="105"/>
    <x v="6"/>
    <x v="4"/>
    <x v="3"/>
    <x v="1"/>
    <x v="3"/>
    <n v="0.56999999999999995"/>
    <s v="NA"/>
    <n v="122.08"/>
    <x v="0"/>
    <n v="122.64999999999999"/>
    <n v="0.46473705666530774"/>
    <x v="0"/>
    <x v="3"/>
    <x v="0"/>
    <x v="3"/>
    <x v="3"/>
    <n v="0.28499999999999998"/>
    <s v="NA"/>
    <n v="30.52"/>
    <n v="12.869066869444081"/>
    <n v="29.91815064943313"/>
    <n v="42.787217518877213"/>
    <n v="0.69923104105177203"/>
    <n v="-0.91849415312755489"/>
    <n v="-1.5928592686959708"/>
    <n v="-2.5113534218235261"/>
    <n v="-3.8270589713648114E-2"/>
    <n v="-6.6369136195665451E-2"/>
    <n v="-0.10463972590931359"/>
    <n v="64.317180616740089"/>
    <x v="0"/>
  </r>
  <r>
    <x v="0"/>
    <n v="106"/>
    <x v="6"/>
    <x v="4"/>
    <x v="3"/>
    <x v="1"/>
    <x v="4"/>
    <n v="0.03"/>
    <s v="NA"/>
    <n v="116.23"/>
    <x v="0"/>
    <n v="116.26"/>
    <n v="2.5804231894030617E-2"/>
    <x v="0"/>
    <x v="4"/>
    <x v="0"/>
    <x v="4"/>
    <x v="4"/>
    <n v="0.03"/>
    <s v="NA"/>
    <n v="23.246000000000002"/>
    <n v="2.3909517775750957"/>
    <n v="30.372337402771603"/>
    <n v="32.763289180346696"/>
    <n v="0.92702345102123251"/>
    <n v="-4.5232041834570781E-2"/>
    <n v="-1.8279375618264626"/>
    <n v="-1.8731696036610332"/>
    <n v="-1.8846684097737825E-3"/>
    <n v="-7.6164065076102599E-2"/>
    <n v="-7.804873348587639E-2"/>
    <n v="59.259259259259252"/>
    <x v="0"/>
  </r>
  <r>
    <x v="0"/>
    <n v="107"/>
    <x v="6"/>
    <x v="4"/>
    <x v="4"/>
    <x v="1"/>
    <x v="5"/>
    <s v="NA"/>
    <s v="NA"/>
    <n v="114.61"/>
    <x v="0"/>
    <n v="114.61"/>
    <n v="0"/>
    <x v="0"/>
    <x v="5"/>
    <x v="0"/>
    <x v="5"/>
    <x v="5"/>
    <s v="NA"/>
    <s v="NA"/>
    <n v="19.101666666666667"/>
    <n v="2.4698159769058843"/>
    <n v="33.14556178957681"/>
    <n v="35.615377766482695"/>
    <n v="0.93065310178374117"/>
    <n v="-4.5177942598478384E-2"/>
    <n v="-1.8852497564508401"/>
    <n v="-1.9304276990493185"/>
    <n v="-1.8824142749365991E-3"/>
    <n v="-7.8552073185451668E-2"/>
    <n v="-8.0434487460388268E-2"/>
    <n v="65.306122448979593"/>
    <x v="0"/>
  </r>
  <r>
    <x v="0"/>
    <n v="108"/>
    <x v="6"/>
    <x v="4"/>
    <x v="5"/>
    <x v="2"/>
    <x v="1"/>
    <n v="25.25"/>
    <n v="3.57"/>
    <s v="NA"/>
    <x v="0"/>
    <n v="28.82"/>
    <n v="87.612768910478835"/>
    <x v="0"/>
    <x v="1"/>
    <x v="1"/>
    <x v="0"/>
    <x v="1"/>
    <n v="5.05"/>
    <n v="3.57"/>
    <s v="NA"/>
    <n v="13.455609847135271"/>
    <n v="18.72223698389962"/>
    <n v="32.177846831034891"/>
    <n v="0.58183622671242241"/>
    <n v="-0.90828961810404452"/>
    <n v="2.609605644504883"/>
    <n v="1.7013160264008387"/>
    <n v="-3.7845400754335186E-2"/>
    <n v="0.10873356852103679"/>
    <n v="7.0888167766701607E-2"/>
    <n v="75.769230769230774"/>
    <x v="0"/>
  </r>
  <r>
    <x v="0"/>
    <n v="109"/>
    <x v="6"/>
    <x v="4"/>
    <x v="5"/>
    <x v="2"/>
    <x v="2"/>
    <n v="24.08"/>
    <n v="4.3099999999999996"/>
    <s v="NA"/>
    <x v="0"/>
    <n v="28.389999999999997"/>
    <n v="84.818598097921807"/>
    <x v="0"/>
    <x v="2"/>
    <x v="2"/>
    <x v="0"/>
    <x v="2"/>
    <n v="6.02"/>
    <n v="2.1549999999999998"/>
    <s v="NA"/>
    <n v="8.0173298820444678"/>
    <n v="51.909609390013848"/>
    <n v="59.92693927205832"/>
    <n v="0.86621492805352318"/>
    <n v="-0.51831866227880763"/>
    <n v="0.22276901571386695"/>
    <n v="-0.29554964656494109"/>
    <n v="-2.1596610928283647E-2"/>
    <n v="9.2820423214111224E-3"/>
    <n v="-1.2314568606872545E-2"/>
    <n v="80.322580645161295"/>
    <x v="0"/>
  </r>
  <r>
    <x v="0"/>
    <n v="110"/>
    <x v="6"/>
    <x v="4"/>
    <x v="5"/>
    <x v="2"/>
    <x v="3"/>
    <n v="10.86"/>
    <n v="36.659999999999997"/>
    <s v="NA"/>
    <x v="7"/>
    <n v="47.589999999999996"/>
    <n v="22.81992015129229"/>
    <x v="6"/>
    <x v="3"/>
    <x v="3"/>
    <x v="0"/>
    <x v="3"/>
    <n v="5.43"/>
    <n v="9.1649999999999991"/>
    <s v="NA"/>
    <n v="8.1470374417700828"/>
    <n v="53.870227309083361"/>
    <n v="62.017264750853442"/>
    <n v="0.86863275130724038"/>
    <n v="-0.51224968267977677"/>
    <n v="2.4368944050564867"/>
    <n v="1.9246447223767105"/>
    <n v="-2.1343736778324029E-2"/>
    <n v="0.10153726687735361"/>
    <n v="8.0193530099029603E-2"/>
    <n v="81.338028169014081"/>
    <x v="0"/>
  </r>
  <r>
    <x v="0"/>
    <n v="111"/>
    <x v="6"/>
    <x v="4"/>
    <x v="5"/>
    <x v="2"/>
    <x v="4"/>
    <n v="4.47"/>
    <n v="26.93"/>
    <s v="NA"/>
    <x v="8"/>
    <n v="31.81"/>
    <n v="14.052184847532223"/>
    <x v="7"/>
    <x v="4"/>
    <x v="4"/>
    <x v="0"/>
    <x v="4"/>
    <n v="4.47"/>
    <n v="5.3860000000000001"/>
    <s v="NA"/>
    <n v="22.096371380649718"/>
    <n v="41.247903261665641"/>
    <n v="63.344274642315355"/>
    <n v="0.65117018853841513"/>
    <n v="-1.6253503338025141"/>
    <n v="2.9219878741628649"/>
    <n v="1.2966375403603509"/>
    <n v="-6.7722930575104756E-2"/>
    <n v="0.12174949475678604"/>
    <n v="5.4026564181681287E-2"/>
    <n v="79.545454545454547"/>
    <x v="0"/>
  </r>
  <r>
    <x v="0"/>
    <n v="112"/>
    <x v="6"/>
    <x v="4"/>
    <x v="6"/>
    <x v="2"/>
    <x v="5"/>
    <s v="NA"/>
    <n v="26.87"/>
    <s v="NA"/>
    <x v="0"/>
    <n v="26.87"/>
    <n v="0"/>
    <x v="0"/>
    <x v="5"/>
    <x v="5"/>
    <x v="0"/>
    <x v="5"/>
    <s v="NA"/>
    <n v="4.4783333333333335"/>
    <s v="NA"/>
    <n v="13.718173629815764"/>
    <n v="41.979554353287405"/>
    <n v="55.697727983103171"/>
    <n v="0.7537031737815697"/>
    <n v="-0.93543628079019114"/>
    <n v="-0.65346033939603854"/>
    <n v="-1.5888966201862298"/>
    <n v="-3.8976511699591293E-2"/>
    <n v="-2.7227514141501607E-2"/>
    <n v="-6.6204025841092903E-2"/>
    <n v="81.027667984189719"/>
    <x v="0"/>
  </r>
  <r>
    <x v="0"/>
    <n v="113"/>
    <x v="7"/>
    <x v="4"/>
    <x v="0"/>
    <x v="0"/>
    <x v="0"/>
    <n v="41.66"/>
    <s v="NA"/>
    <s v="NA"/>
    <x v="9"/>
    <n v="41.8"/>
    <n v="99.665071770334919"/>
    <x v="8"/>
    <x v="0"/>
    <x v="0"/>
    <x v="0"/>
    <x v="0"/>
    <n v="6.9433333333333325"/>
    <s v="NA"/>
    <s v="NA"/>
    <n v="5.8623851292317264"/>
    <n v="46.008142242389198"/>
    <n v="51.870527371620923"/>
    <n v="0.88698042170978353"/>
    <n v="-0.29385248336237146"/>
    <n v="-2.7086942062997217"/>
    <n v="-3.0025466896620929"/>
    <n v="-1.2243853473432145E-2"/>
    <n v="-0.11286225859582172"/>
    <n v="-0.12510611206925387"/>
    <n v="81.343283582089555"/>
    <x v="0"/>
  </r>
  <r>
    <x v="0"/>
    <n v="114"/>
    <x v="7"/>
    <x v="4"/>
    <x v="1"/>
    <x v="0"/>
    <x v="1"/>
    <n v="27.75"/>
    <s v="NA"/>
    <s v="NA"/>
    <x v="0"/>
    <n v="27.75"/>
    <n v="100"/>
    <x v="0"/>
    <x v="1"/>
    <x v="0"/>
    <x v="0"/>
    <x v="1"/>
    <n v="5.55"/>
    <s v="NA"/>
    <s v="NA"/>
    <n v="8.9126456022877854"/>
    <n v="39.588262723489343"/>
    <n v="48.500908325777132"/>
    <n v="0.8162375528635013"/>
    <n v="-0.57270974027539467"/>
    <n v="-1.9032999682466365"/>
    <n v="-2.4760097085220316"/>
    <n v="-2.3862905844808109E-2"/>
    <n v="-7.9304165343609845E-2"/>
    <n v="-0.10316707118841797"/>
    <n v="80.147058823529406"/>
    <x v="0"/>
  </r>
  <r>
    <x v="0"/>
    <n v="115"/>
    <x v="7"/>
    <x v="4"/>
    <x v="1"/>
    <x v="0"/>
    <x v="2"/>
    <n v="35.08"/>
    <s v="NA"/>
    <s v="NA"/>
    <x v="0"/>
    <n v="35.08"/>
    <n v="100"/>
    <x v="0"/>
    <x v="2"/>
    <x v="0"/>
    <x v="0"/>
    <x v="2"/>
    <n v="8.77"/>
    <s v="NA"/>
    <s v="NA"/>
    <n v="16.150595207753039"/>
    <n v="47.079990529188208"/>
    <n v="63.230585736941251"/>
    <n v="0.74457622020228464"/>
    <n v="-1.0834018760859543"/>
    <n v="1.4246259021399283"/>
    <n v="0.34122402605397301"/>
    <n v="-4.5141744836914764E-2"/>
    <n v="5.9359412589163676E-2"/>
    <n v="1.4217667752248874E-2"/>
    <n v="83.690987124463518"/>
    <x v="0"/>
  </r>
  <r>
    <x v="0"/>
    <n v="116"/>
    <x v="7"/>
    <x v="4"/>
    <x v="1"/>
    <x v="0"/>
    <x v="3"/>
    <n v="20.72"/>
    <s v="NA"/>
    <s v="NA"/>
    <x v="0"/>
    <n v="20.72"/>
    <n v="100"/>
    <x v="0"/>
    <x v="3"/>
    <x v="0"/>
    <x v="0"/>
    <x v="3"/>
    <n v="10.36"/>
    <s v="NA"/>
    <s v="NA"/>
    <n v="10.305834266137758"/>
    <n v="46.939256098088727"/>
    <n v="57.245090364226485"/>
    <n v="0.81996998868259163"/>
    <n v="-0.53378855220955657"/>
    <n v="2.8292155821617802"/>
    <n v="2.2954270299522235"/>
    <n v="-2.224118967539819E-2"/>
    <n v="0.11788398259007417"/>
    <n v="9.5642792914675964E-2"/>
    <n v="81.99233716475095"/>
    <x v="0"/>
  </r>
  <r>
    <x v="0"/>
    <n v="117"/>
    <x v="7"/>
    <x v="4"/>
    <x v="1"/>
    <x v="0"/>
    <x v="4"/>
    <n v="36.4"/>
    <s v="NA"/>
    <s v="NA"/>
    <x v="0"/>
    <n v="36.4"/>
    <n v="100"/>
    <x v="0"/>
    <x v="4"/>
    <x v="0"/>
    <x v="0"/>
    <x v="4"/>
    <n v="36.4"/>
    <s v="NA"/>
    <s v="NA"/>
    <n v="1.3471678199402082"/>
    <n v="34.608698090330833"/>
    <n v="35.955865910271044"/>
    <n v="0.96253273879421763"/>
    <n v="6.8176697558721952E-2"/>
    <n v="-1.5758110286989619"/>
    <n v="-1.5076343311402403"/>
    <n v="2.8406957316134142E-3"/>
    <n v="-6.5658792862456752E-2"/>
    <n v="-6.2818097130843339E-2"/>
    <n v="80.136986301369859"/>
    <x v="0"/>
  </r>
  <r>
    <x v="0"/>
    <n v="118"/>
    <x v="7"/>
    <x v="4"/>
    <x v="2"/>
    <x v="0"/>
    <x v="5"/>
    <n v="0"/>
    <s v="NA"/>
    <s v="NA"/>
    <x v="0"/>
    <n v="0"/>
    <n v="0"/>
    <x v="0"/>
    <x v="5"/>
    <x v="0"/>
    <x v="0"/>
    <x v="5"/>
    <s v="NA"/>
    <s v="NA"/>
    <s v="NA"/>
    <n v="18.826113527229722"/>
    <n v="63.966514415178196"/>
    <n v="82.792627942407918"/>
    <n v="0.77261123369189932"/>
    <n v="-1.3401525534074854"/>
    <n v="-3.5564652704213731"/>
    <n v="-4.8966178238288585"/>
    <n v="-5.5839689725311892E-2"/>
    <n v="-0.14818605293422385"/>
    <n v="-0.20402574265953577"/>
    <n v="83.391003460207614"/>
    <x v="0"/>
  </r>
  <r>
    <x v="0"/>
    <n v="119"/>
    <x v="7"/>
    <x v="4"/>
    <x v="3"/>
    <x v="1"/>
    <x v="1"/>
    <n v="4.8600000000000003"/>
    <s v="NA"/>
    <n v="81.290000000000006"/>
    <x v="0"/>
    <n v="86.15"/>
    <n v="5.6413232733604177"/>
    <x v="0"/>
    <x v="1"/>
    <x v="0"/>
    <x v="1"/>
    <x v="1"/>
    <n v="0.97200000000000009"/>
    <s v="NA"/>
    <n v="81.290000000000006"/>
    <n v="6.4325370706439777"/>
    <n v="36.007239878527329"/>
    <n v="42.439776949171303"/>
    <n v="0.84843141191934146"/>
    <n v="-0.39757217195659333"/>
    <n v="-2.0465622293586709"/>
    <n v="-2.4441344013152642"/>
    <n v="-1.6565507164858054E-2"/>
    <n v="-8.5273426223277951E-2"/>
    <n v="-0.10183893338813599"/>
    <n v="70.479704797047987"/>
    <x v="0"/>
  </r>
  <r>
    <x v="0"/>
    <n v="120"/>
    <x v="7"/>
    <x v="4"/>
    <x v="3"/>
    <x v="1"/>
    <x v="2"/>
    <n v="4.09"/>
    <s v="NA"/>
    <n v="115.58"/>
    <x v="0"/>
    <n v="119.67"/>
    <n v="3.4177320965989808"/>
    <x v="0"/>
    <x v="2"/>
    <x v="0"/>
    <x v="2"/>
    <x v="2"/>
    <n v="1.0225"/>
    <s v="NA"/>
    <n v="57.79"/>
    <n v="1.2879483898305084"/>
    <n v="25.360562446762287"/>
    <n v="26.648510836592795"/>
    <n v="0.95166902954809984"/>
    <n v="-2.2644375055196016E-2"/>
    <n v="-1.5177672425026458"/>
    <n v="-1.540411617557842"/>
    <n v="-9.4351562729983384E-4"/>
    <n v="-6.3240301770943572E-2"/>
    <n v="-6.4183817398243415E-2"/>
    <n v="64.625850340136054"/>
    <x v="0"/>
  </r>
  <r>
    <x v="0"/>
    <n v="121"/>
    <x v="7"/>
    <x v="4"/>
    <x v="3"/>
    <x v="1"/>
    <x v="3"/>
    <n v="0.54"/>
    <s v="NA"/>
    <n v="115.21"/>
    <x v="0"/>
    <n v="115.75"/>
    <n v="0.46652267818574517"/>
    <x v="0"/>
    <x v="3"/>
    <x v="0"/>
    <x v="3"/>
    <x v="3"/>
    <n v="0.27"/>
    <s v="NA"/>
    <n v="28.802499999999998"/>
    <n v="1.8073691523463162"/>
    <n v="28.550426404995552"/>
    <n v="30.357795557341866"/>
    <n v="0.94046441386257995"/>
    <n v="7.8716380965069901E-3"/>
    <n v="-1.6885890440134719"/>
    <n v="-1.6807174059169647"/>
    <n v="3.2798492068779122E-4"/>
    <n v="-7.0357876833894661E-2"/>
    <n v="-7.0029891913206854E-2"/>
    <n v="64.646464646464651"/>
    <x v="0"/>
  </r>
  <r>
    <x v="0"/>
    <n v="122"/>
    <x v="7"/>
    <x v="4"/>
    <x v="3"/>
    <x v="1"/>
    <x v="4"/>
    <n v="0.33"/>
    <s v="NA"/>
    <n v="107.53"/>
    <x v="0"/>
    <n v="107.86"/>
    <n v="0.30595216020767663"/>
    <x v="0"/>
    <x v="4"/>
    <x v="0"/>
    <x v="4"/>
    <x v="4"/>
    <n v="0.33"/>
    <s v="NA"/>
    <n v="21.506"/>
    <n v="1.3368875183209472"/>
    <n v="23.177523162744198"/>
    <n v="24.514410681065144"/>
    <n v="0.94546523937638227"/>
    <n v="-1.2279268660303577E-2"/>
    <n v="-1.3483685011205171"/>
    <n v="-1.3606477697808208"/>
    <n v="-5.1163619417931574E-4"/>
    <n v="-5.6182020880021548E-2"/>
    <n v="-5.6693657074200862E-2"/>
    <n v="52.416356877323423"/>
    <x v="0"/>
  </r>
  <r>
    <x v="0"/>
    <n v="123"/>
    <x v="7"/>
    <x v="4"/>
    <x v="4"/>
    <x v="1"/>
    <x v="5"/>
    <s v="NA"/>
    <s v="NA"/>
    <n v="115.83"/>
    <x v="0"/>
    <n v="115.83"/>
    <n v="0"/>
    <x v="0"/>
    <x v="5"/>
    <x v="0"/>
    <x v="5"/>
    <x v="5"/>
    <s v="NA"/>
    <s v="NA"/>
    <n v="19.305"/>
    <n v="0.88894737109991373"/>
    <n v="21.042988581802152"/>
    <n v="21.931935952902066"/>
    <n v="0.95946790228601386"/>
    <n v="6.8811689367643175E-2"/>
    <n v="-0.43335314522321577"/>
    <n v="-0.36454145585557257"/>
    <n v="2.867153723651799E-3"/>
    <n v="-1.8056381050967324E-2"/>
    <n v="-1.5189227327315523E-2"/>
    <n v="56.97674418604651"/>
    <x v="0"/>
  </r>
  <r>
    <x v="0"/>
    <n v="124"/>
    <x v="7"/>
    <x v="4"/>
    <x v="5"/>
    <x v="2"/>
    <x v="1"/>
    <n v="26.63"/>
    <n v="6.35"/>
    <s v="NA"/>
    <x v="0"/>
    <n v="32.979999999999997"/>
    <n v="80.745906610066712"/>
    <x v="0"/>
    <x v="1"/>
    <x v="1"/>
    <x v="0"/>
    <x v="1"/>
    <n v="5.3259999999999996"/>
    <n v="6.35"/>
    <s v="NA"/>
    <n v="8.9663406323999553"/>
    <n v="37.138550952082028"/>
    <n v="46.104891584481983"/>
    <n v="0.80552300798777166"/>
    <n v="-0.72986274537597229"/>
    <n v="0.84187128199423777"/>
    <n v="0.11200853661826565"/>
    <n v="-3.0410947723998844E-2"/>
    <n v="3.5077970083093241E-2"/>
    <n v="4.6670223590944016E-3"/>
    <n v="79.775280898876417"/>
    <x v="0"/>
  </r>
  <r>
    <x v="0"/>
    <n v="125"/>
    <x v="7"/>
    <x v="4"/>
    <x v="5"/>
    <x v="2"/>
    <x v="2"/>
    <n v="19.95"/>
    <n v="16.399999999999999"/>
    <s v="NA"/>
    <x v="0"/>
    <n v="36.349999999999994"/>
    <n v="54.883081155433288"/>
    <x v="0"/>
    <x v="2"/>
    <x v="2"/>
    <x v="0"/>
    <x v="2"/>
    <n v="4.9874999999999998"/>
    <n v="8.1999999999999993"/>
    <s v="NA"/>
    <n v="3.3150234243304131"/>
    <n v="28.233973312707082"/>
    <n v="31.548996737037495"/>
    <n v="0.89492460086888648"/>
    <n v="-0.25143463358045337"/>
    <n v="-1.5402639092349466"/>
    <n v="-1.7916985428154002"/>
    <n v="-1.0476443065852223E-2"/>
    <n v="-6.4177662884789433E-2"/>
    <n v="-7.4654105950641675E-2"/>
    <n v="80.072463768115952"/>
    <x v="0"/>
  </r>
  <r>
    <x v="0"/>
    <n v="126"/>
    <x v="7"/>
    <x v="4"/>
    <x v="5"/>
    <x v="2"/>
    <x v="3"/>
    <n v="17.940000000000001"/>
    <n v="43.37"/>
    <s v="NA"/>
    <x v="10"/>
    <n v="61.730000000000004"/>
    <n v="29.06204438684594"/>
    <x v="9"/>
    <x v="3"/>
    <x v="3"/>
    <x v="0"/>
    <x v="3"/>
    <n v="8.9700000000000006"/>
    <n v="10.842499999999999"/>
    <s v="NA"/>
    <n v="4.6685148233022016"/>
    <n v="34.56925380517869"/>
    <n v="39.237768628480893"/>
    <n v="0.88101986972027913"/>
    <n v="-0.37237819008900841"/>
    <n v="-2.0507863937538988"/>
    <n v="-2.4231645838429077"/>
    <n v="-1.5515757920375349E-2"/>
    <n v="-8.5449433073079117E-2"/>
    <n v="-0.10096519099345447"/>
    <n v="78.867924528301884"/>
    <x v="0"/>
  </r>
  <r>
    <x v="0"/>
    <n v="127"/>
    <x v="7"/>
    <x v="4"/>
    <x v="5"/>
    <x v="2"/>
    <x v="4"/>
    <n v="0.32"/>
    <n v="35.29"/>
    <s v="NA"/>
    <x v="0"/>
    <n v="35.61"/>
    <n v="0.89862398202752036"/>
    <x v="0"/>
    <x v="4"/>
    <x v="4"/>
    <x v="0"/>
    <x v="4"/>
    <n v="0.32"/>
    <n v="7.0579999999999998"/>
    <s v="NA"/>
    <n v="5.8644579710662637"/>
    <n v="37.351771168426566"/>
    <n v="43.216229139492832"/>
    <n v="0.86429963724652981"/>
    <n v="-0.41995137715745223"/>
    <n v="-0.35674326407553048"/>
    <n v="-0.77669464123298282"/>
    <n v="-1.7497974048227175E-2"/>
    <n v="-1.4864302669813768E-2"/>
    <n v="-3.2362276718040948E-2"/>
    <n v="83.038869257950537"/>
    <x v="0"/>
  </r>
  <r>
    <x v="0"/>
    <n v="128"/>
    <x v="7"/>
    <x v="4"/>
    <x v="6"/>
    <x v="2"/>
    <x v="5"/>
    <s v="NA"/>
    <n v="34.35"/>
    <s v="NA"/>
    <x v="0"/>
    <n v="34.35"/>
    <n v="0"/>
    <x v="0"/>
    <x v="5"/>
    <x v="5"/>
    <x v="0"/>
    <x v="5"/>
    <s v="NA"/>
    <n v="5.7250000000000005"/>
    <s v="NA"/>
    <n v="5.3791763036600742"/>
    <n v="34.37214535125068"/>
    <n v="39.751321654910754"/>
    <n v="0.86467930927283909"/>
    <n v="-0.33190575813618356"/>
    <n v="-1.9861509871232501"/>
    <n v="-2.3180567452594336"/>
    <n v="-1.3829406589007647E-2"/>
    <n v="-8.2756291130135426E-2"/>
    <n v="-9.6585697719143077E-2"/>
    <n v="80.344827586206904"/>
    <x v="0"/>
  </r>
  <r>
    <x v="0"/>
    <n v="129"/>
    <x v="8"/>
    <x v="5"/>
    <x v="0"/>
    <x v="0"/>
    <x v="0"/>
    <n v="38.33"/>
    <s v="NA"/>
    <s v="NA"/>
    <x v="0"/>
    <n v="38.33"/>
    <n v="100"/>
    <x v="0"/>
    <x v="0"/>
    <x v="0"/>
    <x v="0"/>
    <x v="0"/>
    <n v="6.3883333333333328"/>
    <s v="NA"/>
    <s v="NA"/>
    <n v="8.4483948437861311"/>
    <n v="73.270742003240215"/>
    <n v="81.719136847026348"/>
    <n v="0.89661669016890067"/>
    <n v="-0.66230536127596296"/>
    <n v="-5.5971025398180396"/>
    <n v="-6.2594079010940034"/>
    <n v="-2.7596056719831789E-2"/>
    <n v="-0.23321260582575165"/>
    <n v="-0.26080866254558344"/>
    <n v="79.298245614035096"/>
    <x v="0"/>
  </r>
  <r>
    <x v="0"/>
    <n v="130"/>
    <x v="8"/>
    <x v="5"/>
    <x v="1"/>
    <x v="0"/>
    <x v="1"/>
    <n v="40.17"/>
    <s v="NA"/>
    <s v="NA"/>
    <x v="0"/>
    <n v="40.17"/>
    <n v="100"/>
    <x v="0"/>
    <x v="1"/>
    <x v="0"/>
    <x v="0"/>
    <x v="1"/>
    <n v="8.0340000000000007"/>
    <s v="NA"/>
    <s v="NA"/>
    <n v="8.6173420950670732"/>
    <n v="69.364507543876471"/>
    <n v="77.981849638943544"/>
    <n v="0.8894955411423886"/>
    <n v="-0.71655044471604146"/>
    <n v="-4.1415978380048886"/>
    <n v="-4.8581482827209301"/>
    <n v="-2.985626852983506E-2"/>
    <n v="-0.17256657658353702"/>
    <n v="-0.20242284511337211"/>
    <n v="79.151943462897535"/>
    <x v="0"/>
  </r>
  <r>
    <x v="0"/>
    <n v="131"/>
    <x v="8"/>
    <x v="5"/>
    <x v="1"/>
    <x v="0"/>
    <x v="2"/>
    <n v="27.89"/>
    <s v="NA"/>
    <s v="NA"/>
    <x v="0"/>
    <n v="27.89"/>
    <n v="100"/>
    <x v="0"/>
    <x v="2"/>
    <x v="0"/>
    <x v="0"/>
    <x v="2"/>
    <n v="6.9725000000000001"/>
    <s v="NA"/>
    <s v="NA"/>
    <n v="1.4651611342253945"/>
    <n v="28.661598231737532"/>
    <n v="30.126759365962926"/>
    <n v="0.95136678603803881"/>
    <n v="0.82195015006326066"/>
    <n v="-0.57544137792858907"/>
    <n v="0.24650877213467184"/>
    <n v="3.424792291930253E-2"/>
    <n v="-2.3976724080357878E-2"/>
    <n v="1.0271198838944661E-2"/>
    <n v="79.787234042553195"/>
    <x v="0"/>
  </r>
  <r>
    <x v="0"/>
    <n v="132"/>
    <x v="8"/>
    <x v="5"/>
    <x v="1"/>
    <x v="0"/>
    <x v="3"/>
    <n v="10.86"/>
    <s v="NA"/>
    <s v="NA"/>
    <x v="0"/>
    <n v="10.86"/>
    <n v="100"/>
    <x v="0"/>
    <x v="3"/>
    <x v="0"/>
    <x v="0"/>
    <x v="3"/>
    <n v="5.43"/>
    <s v="NA"/>
    <s v="NA"/>
    <n v="12.090302420992236"/>
    <n v="42.956869246580943"/>
    <n v="55.047171667573181"/>
    <n v="0.78036469350314841"/>
    <n v="-1.0004792203359543"/>
    <n v="-0.97826963390625521"/>
    <n v="-1.9787488542422098"/>
    <n v="-4.1686634180664761E-2"/>
    <n v="-4.0761234746093972E-2"/>
    <n v="-8.2447868926758747E-2"/>
    <n v="78.595317725752494"/>
    <x v="0"/>
  </r>
  <r>
    <x v="0"/>
    <n v="133"/>
    <x v="8"/>
    <x v="5"/>
    <x v="1"/>
    <x v="0"/>
    <x v="4"/>
    <n v="23.33"/>
    <s v="NA"/>
    <s v="NA"/>
    <x v="0"/>
    <n v="23.33"/>
    <n v="100"/>
    <x v="0"/>
    <x v="4"/>
    <x v="0"/>
    <x v="0"/>
    <x v="4"/>
    <n v="23.33"/>
    <s v="NA"/>
    <s v="NA"/>
    <n v="5.113429616306032"/>
    <n v="21.835738712308522"/>
    <n v="26.949168328614554"/>
    <n v="0.81025649645460096"/>
    <n v="-0.41103820876624342"/>
    <n v="-1.1034523371368214"/>
    <n v="-1.5144905459030646"/>
    <n v="-1.7126592031926808E-2"/>
    <n v="-4.5977180714034227E-2"/>
    <n v="-6.3103772745961031E-2"/>
    <n v="75.675675675675663"/>
    <x v="0"/>
  </r>
  <r>
    <x v="0"/>
    <n v="134"/>
    <x v="8"/>
    <x v="5"/>
    <x v="2"/>
    <x v="0"/>
    <x v="5"/>
    <n v="0"/>
    <s v="NA"/>
    <s v="NA"/>
    <x v="0"/>
    <n v="0"/>
    <n v="0"/>
    <x v="0"/>
    <x v="5"/>
    <x v="0"/>
    <x v="0"/>
    <x v="5"/>
    <s v="NA"/>
    <s v="NA"/>
    <s v="NA"/>
    <n v="9.4341425803161627"/>
    <n v="80.084969331339622"/>
    <n v="89.519111911655784"/>
    <n v="0.89461309011167933"/>
    <n v="-0.78433723437035452"/>
    <n v="-1.8819067316570901"/>
    <n v="-2.6662439660274444"/>
    <n v="-3.2680718098764772E-2"/>
    <n v="-7.8412780485712083E-2"/>
    <n v="-0.11109349858447685"/>
    <n v="80.79710144927536"/>
    <x v="0"/>
  </r>
  <r>
    <x v="0"/>
    <n v="135"/>
    <x v="8"/>
    <x v="5"/>
    <x v="3"/>
    <x v="1"/>
    <x v="1"/>
    <n v="7.88"/>
    <s v="NA"/>
    <n v="77.02"/>
    <x v="0"/>
    <n v="84.899999999999991"/>
    <n v="9.281507656065962"/>
    <x v="0"/>
    <x v="1"/>
    <x v="0"/>
    <x v="1"/>
    <x v="1"/>
    <n v="1.5760000000000001"/>
    <s v="NA"/>
    <n v="77.02"/>
    <n v="3.7386434713679444"/>
    <n v="20.21607884457547"/>
    <n v="23.954722315943414"/>
    <n v="0.84392874932724082"/>
    <n v="-0.28579833791213805"/>
    <n v="0.31339418108498646"/>
    <n v="2.7595843172848394E-2"/>
    <n v="-1.1908264079672418E-2"/>
    <n v="1.3058090878541102E-2"/>
    <n v="1.1498267988686831E-3"/>
    <n v="65.263157894736835"/>
    <x v="0"/>
  </r>
  <r>
    <x v="0"/>
    <n v="136"/>
    <x v="8"/>
    <x v="5"/>
    <x v="3"/>
    <x v="1"/>
    <x v="2"/>
    <n v="0.61"/>
    <s v="NA"/>
    <n v="103.63"/>
    <x v="0"/>
    <n v="104.24"/>
    <n v="0.58518802762854949"/>
    <x v="0"/>
    <x v="2"/>
    <x v="0"/>
    <x v="2"/>
    <x v="2"/>
    <n v="0.1525"/>
    <s v="NA"/>
    <n v="51.814999999999998"/>
    <n v="0.99562315806251256"/>
    <n v="4.0330774860213712"/>
    <n v="5.0287006440838837"/>
    <n v="0.80201184589624885"/>
    <n v="-7.8174422448340025E-2"/>
    <n v="1.2134763958017099"/>
    <n v="1.1353019733533698"/>
    <n v="-3.2572676020141676E-3"/>
    <n v="5.0561516491737908E-2"/>
    <n v="4.7304248889723746E-2"/>
    <n v="63.843648208469062"/>
    <x v="0"/>
  </r>
  <r>
    <x v="0"/>
    <n v="137"/>
    <x v="8"/>
    <x v="5"/>
    <x v="3"/>
    <x v="1"/>
    <x v="3"/>
    <n v="0.57999999999999996"/>
    <s v="NA"/>
    <n v="110.74"/>
    <x v="0"/>
    <n v="111.32"/>
    <n v="0.52102048149478974"/>
    <x v="0"/>
    <x v="3"/>
    <x v="0"/>
    <x v="3"/>
    <x v="3"/>
    <n v="0.28999999999999998"/>
    <s v="NA"/>
    <n v="27.684999999999999"/>
    <n v="0.37578594329512743"/>
    <n v="5.2014696241143046"/>
    <n v="5.5772555674094324"/>
    <n v="0.93262170995157112"/>
    <n v="2.7908512149141737E-2"/>
    <n v="0.20430167556724585"/>
    <n v="0.23221018771638757"/>
    <n v="1.1628546728809058E-3"/>
    <n v="8.5125698153019104E-3"/>
    <n v="9.6754244881828155E-3"/>
    <n v="65.448504983388716"/>
    <x v="0"/>
  </r>
  <r>
    <x v="0"/>
    <n v="138"/>
    <x v="8"/>
    <x v="5"/>
    <x v="3"/>
    <x v="1"/>
    <x v="4"/>
    <n v="0.81"/>
    <s v="NA"/>
    <n v="118.06"/>
    <x v="0"/>
    <n v="118.87"/>
    <n v="0.68141667367712633"/>
    <x v="0"/>
    <x v="4"/>
    <x v="0"/>
    <x v="4"/>
    <x v="4"/>
    <n v="0.81"/>
    <s v="NA"/>
    <n v="23.612000000000002"/>
    <n v="1.2827427573063124"/>
    <n v="5.8430041268484798"/>
    <n v="7.1257468841547924"/>
    <n v="0.81998479904489863"/>
    <n v="-4.3982901578941282E-2"/>
    <n v="-0.44815228753863678"/>
    <n v="-0.49213518911757803"/>
    <n v="-1.8326208991225534E-3"/>
    <n v="-1.8673011980776533E-2"/>
    <n v="-2.0505632879899083E-2"/>
    <n v="64.492753623188406"/>
    <x v="0"/>
  </r>
  <r>
    <x v="0"/>
    <n v="139"/>
    <x v="8"/>
    <x v="5"/>
    <x v="4"/>
    <x v="1"/>
    <x v="5"/>
    <s v="NA"/>
    <s v="NA"/>
    <n v="107.89"/>
    <x v="11"/>
    <n v="108.02"/>
    <n v="0"/>
    <x v="10"/>
    <x v="5"/>
    <x v="0"/>
    <x v="5"/>
    <x v="5"/>
    <s v="NA"/>
    <s v="NA"/>
    <n v="17.981666666666666"/>
    <n v="0.20128280846787697"/>
    <n v="4.1689883635172658"/>
    <n v="4.3702711719851424"/>
    <n v="0.95394271875892622"/>
    <n v="7.237984171858601E-2"/>
    <n v="0.24987611134062329"/>
    <n v="0.32225595305920929"/>
    <n v="3.0158267382744174E-3"/>
    <n v="1.0411504639192638E-2"/>
    <n v="1.3427331377467053E-2"/>
    <n v="54.751131221719454"/>
    <x v="0"/>
  </r>
  <r>
    <x v="0"/>
    <n v="140"/>
    <x v="8"/>
    <x v="5"/>
    <x v="5"/>
    <x v="2"/>
    <x v="1"/>
    <n v="29.85"/>
    <n v="3.48"/>
    <s v="NA"/>
    <x v="12"/>
    <n v="34.409999999999997"/>
    <n v="86.748038360941607"/>
    <x v="11"/>
    <x v="1"/>
    <x v="1"/>
    <x v="0"/>
    <x v="1"/>
    <n v="5.9700000000000006"/>
    <n v="3.48"/>
    <s v="NA"/>
    <n v="6.115568707482991"/>
    <n v="16.763728621392055"/>
    <n v="22.879297328875047"/>
    <n v="0.73270294888974685"/>
    <n v="-0.45128909215744711"/>
    <n v="-0.36646443690883307"/>
    <n v="-0.81775352906628029"/>
    <n v="-1.8803712173226964E-2"/>
    <n v="-1.5269351537868046E-2"/>
    <n v="-3.407306371109501E-2"/>
    <n v="80"/>
    <x v="0"/>
  </r>
  <r>
    <x v="0"/>
    <n v="141"/>
    <x v="8"/>
    <x v="5"/>
    <x v="5"/>
    <x v="2"/>
    <x v="2"/>
    <n v="12.86"/>
    <n v="26.45"/>
    <s v="NA"/>
    <x v="0"/>
    <n v="39.31"/>
    <n v="32.714322055456627"/>
    <x v="0"/>
    <x v="2"/>
    <x v="2"/>
    <x v="0"/>
    <x v="2"/>
    <n v="3.2149999999999999"/>
    <n v="13.225"/>
    <s v="NA"/>
    <n v="7.7235460394760924"/>
    <n v="19.134223293532465"/>
    <n v="26.857769333008555"/>
    <n v="0.71242786607807562"/>
    <n v="-0.64197064248115343"/>
    <n v="2.1263808750519826"/>
    <n v="1.4844102325708295"/>
    <n v="-2.6748776770048058E-2"/>
    <n v="8.8599203127165946E-2"/>
    <n v="6.1850426357117891E-2"/>
    <n v="80.291970802919707"/>
    <x v="0"/>
  </r>
  <r>
    <x v="0"/>
    <n v="142"/>
    <x v="8"/>
    <x v="5"/>
    <x v="5"/>
    <x v="2"/>
    <x v="3"/>
    <n v="4.2"/>
    <n v="37.24"/>
    <s v="NA"/>
    <x v="0"/>
    <n v="41.440000000000005"/>
    <n v="10.135135135135135"/>
    <x v="0"/>
    <x v="3"/>
    <x v="3"/>
    <x v="0"/>
    <x v="3"/>
    <n v="2.1"/>
    <n v="9.31"/>
    <s v="NA"/>
    <n v="5.7951064354378916"/>
    <n v="10.110077910789776"/>
    <n v="15.905184346227667"/>
    <n v="0.63564669800181517"/>
    <n v="-0.47319871629373472"/>
    <n v="3.9020525621245152"/>
    <n v="3.4288538458307811"/>
    <n v="-1.9716613178905613E-2"/>
    <n v="0.16258552342185481"/>
    <n v="0.1428689102429492"/>
    <n v="79.400749063670418"/>
    <x v="0"/>
  </r>
  <r>
    <x v="0"/>
    <n v="143"/>
    <x v="8"/>
    <x v="5"/>
    <x v="5"/>
    <x v="2"/>
    <x v="4"/>
    <n v="9.98"/>
    <n v="24.98"/>
    <s v="NA"/>
    <x v="0"/>
    <n v="34.96"/>
    <n v="28.54691075514874"/>
    <x v="0"/>
    <x v="4"/>
    <x v="4"/>
    <x v="0"/>
    <x v="4"/>
    <n v="9.98"/>
    <n v="4.9960000000000004"/>
    <s v="NA"/>
    <n v="9.2879407290591978"/>
    <n v="21.501037888092416"/>
    <n v="30.788978617151614"/>
    <n v="0.69833553608416343"/>
    <n v="-0.70793429408826647"/>
    <n v="-6.0437137341035729E-2"/>
    <n v="-0.7683714314293022"/>
    <n v="-2.949726225367777E-2"/>
    <n v="-2.5182140558764887E-3"/>
    <n v="-3.2015476309554258E-2"/>
    <n v="81.54981549815497"/>
    <x v="0"/>
  </r>
  <r>
    <x v="0"/>
    <n v="144"/>
    <x v="8"/>
    <x v="5"/>
    <x v="6"/>
    <x v="2"/>
    <x v="5"/>
    <s v="NA"/>
    <n v="46.19"/>
    <s v="NA"/>
    <x v="13"/>
    <n v="49.57"/>
    <n v="0"/>
    <x v="12"/>
    <x v="5"/>
    <x v="5"/>
    <x v="0"/>
    <x v="5"/>
    <s v="NA"/>
    <n v="7.6983333333333333"/>
    <s v="NA"/>
    <n v="8.3712889666098729"/>
    <n v="43.904766554735183"/>
    <n v="52.276055521345057"/>
    <n v="0.83986379838486935"/>
    <n v="-0.69604224598432685"/>
    <n v="-1.647982294674873"/>
    <n v="-2.3440245406592002"/>
    <n v="-2.9001760249346951E-2"/>
    <n v="-6.8665928944786375E-2"/>
    <n v="-9.7667689194133336E-2"/>
    <n v="78.787878787878782"/>
    <x v="0"/>
  </r>
  <r>
    <x v="0"/>
    <n v="146"/>
    <x v="9"/>
    <x v="5"/>
    <x v="1"/>
    <x v="0"/>
    <x v="1"/>
    <n v="35.590000000000003"/>
    <s v="NA"/>
    <s v="NA"/>
    <x v="0"/>
    <n v="35.590000000000003"/>
    <n v="100"/>
    <x v="0"/>
    <x v="1"/>
    <x v="0"/>
    <x v="0"/>
    <x v="1"/>
    <n v="7.1180000000000003"/>
    <s v="NA"/>
    <s v="NA"/>
    <n v="8.6812168285994495"/>
    <n v="14.351410750553146"/>
    <n v="23.032627579152596"/>
    <n v="0.62309047030061671"/>
    <n v="-0.7217794266450438"/>
    <n v="0.34756356693048812"/>
    <n v="-0.37421585971455568"/>
    <n v="-3.0074142776876825E-2"/>
    <n v="1.4481815288770338E-2"/>
    <n v="-1.5592327488106485E-2"/>
    <n v="79.197080291970806"/>
    <x v="0"/>
  </r>
  <r>
    <x v="0"/>
    <n v="147"/>
    <x v="9"/>
    <x v="5"/>
    <x v="1"/>
    <x v="0"/>
    <x v="2"/>
    <n v="23.11"/>
    <s v="NA"/>
    <s v="NA"/>
    <x v="0"/>
    <n v="23.11"/>
    <n v="100"/>
    <x v="0"/>
    <x v="2"/>
    <x v="0"/>
    <x v="0"/>
    <x v="2"/>
    <n v="5.7774999999999999"/>
    <s v="NA"/>
    <s v="NA"/>
    <n v="6.4562642773915551"/>
    <n v="18.562727969357468"/>
    <n v="25.018992246749022"/>
    <n v="0.74194547031643598"/>
    <n v="-0.51583898231740999"/>
    <n v="-0.66900796877358104"/>
    <n v="-1.1848469510909909"/>
    <n v="-2.1493290929892082E-2"/>
    <n v="-2.7875332032232542E-2"/>
    <n v="-4.9368622962124624E-2"/>
    <n v="78.388278388278394"/>
    <x v="0"/>
  </r>
  <r>
    <x v="0"/>
    <n v="148"/>
    <x v="9"/>
    <x v="5"/>
    <x v="1"/>
    <x v="0"/>
    <x v="3"/>
    <n v="25.84"/>
    <s v="NA"/>
    <s v="NA"/>
    <x v="14"/>
    <n v="25.919999999999998"/>
    <n v="99.691358024691368"/>
    <x v="13"/>
    <x v="3"/>
    <x v="0"/>
    <x v="0"/>
    <x v="3"/>
    <n v="12.92"/>
    <s v="NA"/>
    <s v="NA"/>
    <n v="1.5824940151509466"/>
    <n v="15.04397676504694"/>
    <n v="16.626470780197888"/>
    <n v="0.90482081037692641"/>
    <n v="-0.1025549425062917"/>
    <n v="-0.47702921373104984"/>
    <n v="-0.5795841562373415"/>
    <n v="-4.2731226044288202E-3"/>
    <n v="-1.9876217238793743E-2"/>
    <n v="-2.4149339843222564E-2"/>
    <n v="78.82352941176471"/>
    <x v="0"/>
  </r>
  <r>
    <x v="0"/>
    <n v="149"/>
    <x v="9"/>
    <x v="5"/>
    <x v="1"/>
    <x v="0"/>
    <x v="4"/>
    <n v="13.74"/>
    <s v="NA"/>
    <s v="NA"/>
    <x v="0"/>
    <n v="13.74"/>
    <n v="100"/>
    <x v="0"/>
    <x v="4"/>
    <x v="0"/>
    <x v="0"/>
    <x v="4"/>
    <n v="13.74"/>
    <s v="NA"/>
    <s v="NA"/>
    <n v="8.6090995640469732"/>
    <n v="20.480397078193619"/>
    <n v="29.08949664224059"/>
    <n v="0.70404783314312225"/>
    <n v="-0.71565191402519102"/>
    <n v="0.12105755674778547"/>
    <n v="-0.59459435727740539"/>
    <n v="-2.9818829751049627E-2"/>
    <n v="5.0440648644910612E-3"/>
    <n v="-2.477476488655856E-2"/>
    <n v="81.496062992125971"/>
    <x v="0"/>
  </r>
  <r>
    <x v="0"/>
    <n v="150"/>
    <x v="9"/>
    <x v="5"/>
    <x v="2"/>
    <x v="0"/>
    <x v="5"/>
    <n v="0"/>
    <s v="NA"/>
    <s v="NA"/>
    <x v="0"/>
    <n v="0"/>
    <n v="0"/>
    <x v="0"/>
    <x v="5"/>
    <x v="0"/>
    <x v="0"/>
    <x v="5"/>
    <s v="NA"/>
    <s v="NA"/>
    <s v="NA"/>
    <n v="10.205210294994782"/>
    <n v="85.674138252398251"/>
    <n v="95.879348547393036"/>
    <n v="0.89356195625431933"/>
    <n v="-0.77060566163062483"/>
    <n v="0.5276613875931998"/>
    <n v="-0.24294427403742583"/>
    <n v="-3.210856923460937E-2"/>
    <n v="2.1985891149716656E-2"/>
    <n v="-1.0122678084892743E-2"/>
    <n v="82.539682539682545"/>
    <x v="0"/>
  </r>
  <r>
    <x v="0"/>
    <n v="151"/>
    <x v="9"/>
    <x v="5"/>
    <x v="3"/>
    <x v="1"/>
    <x v="1"/>
    <n v="13.05"/>
    <s v="NA"/>
    <n v="63.14"/>
    <x v="0"/>
    <n v="76.19"/>
    <n v="17.128232051450322"/>
    <x v="0"/>
    <x v="1"/>
    <x v="0"/>
    <x v="1"/>
    <x v="1"/>
    <n v="2.6100000000000003"/>
    <s v="NA"/>
    <n v="63.14"/>
    <n v="3.7327590040385408"/>
    <n v="13.063894224144329"/>
    <n v="16.796653228182869"/>
    <n v="0.77776769256774347"/>
    <n v="-0.30944137823274526"/>
    <n v="0.87797218377761144"/>
    <n v="0.56853080554486635"/>
    <n v="-1.2893390759697719E-2"/>
    <n v="3.6582174324067143E-2"/>
    <n v="2.3688783564369431E-2"/>
    <n v="79.365079365079367"/>
    <x v="0"/>
  </r>
  <r>
    <x v="0"/>
    <n v="152"/>
    <x v="9"/>
    <x v="5"/>
    <x v="3"/>
    <x v="1"/>
    <x v="2"/>
    <n v="1.52"/>
    <s v="NA"/>
    <n v="68.56"/>
    <x v="0"/>
    <n v="70.08"/>
    <n v="2.1689497716894981"/>
    <x v="0"/>
    <x v="2"/>
    <x v="0"/>
    <x v="2"/>
    <x v="2"/>
    <n v="0.38"/>
    <s v="NA"/>
    <n v="34.28"/>
    <n v="4.1496458117950255"/>
    <n v="1.6280701754385972E-2"/>
    <n v="4.1659265135494117"/>
    <n v="3.9080626365909296E-3"/>
    <n v="-0.34439056228896164"/>
    <n v="0.70074429824561413"/>
    <n v="0.35635373595665243"/>
    <n v="-1.4349606762040069E-2"/>
    <n v="2.9197679093567255E-2"/>
    <n v="1.4848072331527185E-2"/>
    <n v="75.431034482758633"/>
    <x v="0"/>
  </r>
  <r>
    <x v="0"/>
    <n v="153"/>
    <x v="9"/>
    <x v="5"/>
    <x v="3"/>
    <x v="1"/>
    <x v="3"/>
    <n v="0.35"/>
    <s v="NA"/>
    <n v="90.53"/>
    <x v="0"/>
    <n v="90.88"/>
    <n v="0.38512323943661975"/>
    <x v="0"/>
    <x v="3"/>
    <x v="0"/>
    <x v="3"/>
    <x v="3"/>
    <n v="0.17499999999999999"/>
    <s v="NA"/>
    <n v="22.6325"/>
    <n v="2.5906380436784682"/>
    <n v="12.157069843574371"/>
    <n v="14.74770788725284"/>
    <n v="0.82433622475546298"/>
    <n v="-0.20934702995566182"/>
    <n v="-1.0035728378417239"/>
    <n v="-1.2129198677973858"/>
    <n v="-8.722792914819243E-3"/>
    <n v="-4.1815534910071825E-2"/>
    <n v="-5.0538327824891073E-2"/>
    <n v="72.857142857142847"/>
    <x v="0"/>
  </r>
  <r>
    <x v="0"/>
    <n v="154"/>
    <x v="9"/>
    <x v="5"/>
    <x v="3"/>
    <x v="1"/>
    <x v="4"/>
    <n v="2.2400000000000002"/>
    <s v="NA"/>
    <n v="75.58"/>
    <x v="0"/>
    <n v="77.819999999999993"/>
    <n v="2.8784374196864566"/>
    <x v="0"/>
    <x v="4"/>
    <x v="0"/>
    <x v="4"/>
    <x v="4"/>
    <n v="2.2400000000000002"/>
    <s v="NA"/>
    <n v="15.116"/>
    <n v="2.2082895317132945"/>
    <n v="8.76425207705398"/>
    <n v="10.972541608767274"/>
    <n v="0.79874402755066076"/>
    <n v="-0.1039882937706333"/>
    <n v="0.12064013474441045"/>
    <n v="1.6651840973777105E-2"/>
    <n v="-4.3328455737763876E-3"/>
    <n v="5.0266722810171022E-3"/>
    <n v="6.9382670724071275E-4"/>
    <n v="68.560606060606062"/>
    <x v="0"/>
  </r>
  <r>
    <x v="0"/>
    <n v="155"/>
    <x v="9"/>
    <x v="5"/>
    <x v="4"/>
    <x v="1"/>
    <x v="5"/>
    <s v="NA"/>
    <s v="NA"/>
    <n v="81.010000000000005"/>
    <x v="0"/>
    <n v="81.010000000000005"/>
    <n v="0"/>
    <x v="0"/>
    <x v="5"/>
    <x v="0"/>
    <x v="5"/>
    <x v="5"/>
    <s v="NA"/>
    <s v="NA"/>
    <n v="13.501666666666667"/>
    <n v="4.4565974478768675"/>
    <n v="11.698164833632559"/>
    <n v="16.154762281509427"/>
    <n v="0.72413104134761286"/>
    <n v="-0.26305934010365561"/>
    <n v="2.8570564135620722"/>
    <n v="2.5939970734584166"/>
    <n v="-1.0960805837652318E-2"/>
    <n v="0.11904401723175301"/>
    <n v="0.1080832113941007"/>
    <n v="78.467153284671525"/>
    <x v="0"/>
  </r>
  <r>
    <x v="0"/>
    <n v="156"/>
    <x v="9"/>
    <x v="5"/>
    <x v="5"/>
    <x v="2"/>
    <x v="1"/>
    <n v="30.94"/>
    <n v="17.62"/>
    <s v="NA"/>
    <x v="0"/>
    <n v="48.56"/>
    <n v="63.714991762767717"/>
    <x v="0"/>
    <x v="1"/>
    <x v="1"/>
    <x v="0"/>
    <x v="1"/>
    <n v="6.1880000000000006"/>
    <n v="17.62"/>
    <s v="NA"/>
    <n v="9.3698349425752578"/>
    <n v="14.6534383258847"/>
    <n v="24.02327326845996"/>
    <n v="0.60996843195065886"/>
    <n v="-0.74805157799949917"/>
    <n v="5.1111190923830341"/>
    <n v="4.3630675143835349"/>
    <n v="-3.1168815749979133E-2"/>
    <n v="0.21296329551595977"/>
    <n v="0.18179447976598062"/>
    <n v="76.896551724137936"/>
    <x v="0"/>
  </r>
  <r>
    <x v="0"/>
    <n v="157"/>
    <x v="9"/>
    <x v="5"/>
    <x v="5"/>
    <x v="2"/>
    <x v="2"/>
    <n v="17.88"/>
    <n v="17.239999999999998"/>
    <s v="NA"/>
    <x v="0"/>
    <n v="35.119999999999997"/>
    <n v="50.911161731207287"/>
    <x v="0"/>
    <x v="2"/>
    <x v="2"/>
    <x v="0"/>
    <x v="2"/>
    <n v="4.47"/>
    <n v="8.6199999999999992"/>
    <s v="NA"/>
    <n v="5.9930770499502302"/>
    <n v="19.629091688162688"/>
    <n v="25.622168738112919"/>
    <n v="0.76609797901160714"/>
    <n v="-0.49190892082918586"/>
    <n v="1.3348358593197751"/>
    <n v="0.84292693849058919"/>
    <n v="-2.0496205034549412E-2"/>
    <n v="5.561816080499063E-2"/>
    <n v="3.5121955770441221E-2"/>
    <n v="79.527559055118118"/>
    <x v="0"/>
  </r>
  <r>
    <x v="0"/>
    <n v="158"/>
    <x v="9"/>
    <x v="5"/>
    <x v="5"/>
    <x v="2"/>
    <x v="3"/>
    <n v="5.55"/>
    <n v="33.590000000000003"/>
    <s v="NA"/>
    <x v="0"/>
    <n v="39.14"/>
    <n v="14.179867143587121"/>
    <x v="0"/>
    <x v="3"/>
    <x v="3"/>
    <x v="0"/>
    <x v="3"/>
    <n v="2.7749999999999999"/>
    <n v="8.3975000000000009"/>
    <s v="NA"/>
    <n v="3.1221407669924255"/>
    <n v="11.840191492229669"/>
    <n v="14.962332259222094"/>
    <n v="0.7913332819441915"/>
    <n v="-0.14006502529162293"/>
    <n v="-0.48419222228629916"/>
    <n v="-0.62425724757792211"/>
    <n v="-5.8360427204842882E-3"/>
    <n v="-2.0174675928595801E-2"/>
    <n v="-2.6010718649080087E-2"/>
    <n v="77.165354330708652"/>
    <x v="0"/>
  </r>
  <r>
    <x v="0"/>
    <n v="159"/>
    <x v="9"/>
    <x v="5"/>
    <x v="5"/>
    <x v="2"/>
    <x v="4"/>
    <n v="8.8000000000000007"/>
    <n v="25.81"/>
    <s v="NA"/>
    <x v="15"/>
    <n v="35.06"/>
    <n v="25.099828864803197"/>
    <x v="14"/>
    <x v="4"/>
    <x v="4"/>
    <x v="0"/>
    <x v="4"/>
    <n v="8.8000000000000007"/>
    <n v="5.1619999999999999"/>
    <s v="NA"/>
    <n v="11.101188032181604"/>
    <n v="17.558275368117148"/>
    <n v="28.659463400298751"/>
    <n v="0.61265192313175398"/>
    <n v="-0.84382268689232653"/>
    <n v="-0.2760669824308149"/>
    <n v="-1.1198896693231415"/>
    <n v="-3.5159278620513608E-2"/>
    <n v="-1.1502790934617289E-2"/>
    <n v="-4.6662069555130893E-2"/>
    <n v="80.344827586206904"/>
    <x v="0"/>
  </r>
  <r>
    <x v="0"/>
    <n v="160"/>
    <x v="9"/>
    <x v="5"/>
    <x v="6"/>
    <x v="2"/>
    <x v="5"/>
    <s v="NA"/>
    <n v="48.47"/>
    <s v="NA"/>
    <x v="0"/>
    <n v="48.47"/>
    <n v="0"/>
    <x v="0"/>
    <x v="5"/>
    <x v="5"/>
    <x v="0"/>
    <x v="5"/>
    <s v="NA"/>
    <n v="8.0783333333333331"/>
    <s v="NA"/>
    <n v="2.7199888019061698"/>
    <n v="6.2844664172559286"/>
    <n v="9.0044552191620983"/>
    <n v="0.69792855473167914"/>
    <n v="-0.22209786674777635"/>
    <n v="0.38949466443185982"/>
    <n v="0.16739679768408347"/>
    <n v="-9.2540777811573483E-3"/>
    <n v="1.6228944351327493E-2"/>
    <n v="6.9748665701701452E-3"/>
    <n v="81.9383259911894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C67" firstHeaderRow="1" firstDataRow="1" firstDataCol="2"/>
  <pivotFields count="3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1"/>
        <item x="5"/>
        <item x="3"/>
        <item x="2"/>
        <item x="0"/>
        <item x="6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4"/>
    <field x="-2"/>
  </rowFields>
  <rowItems count="6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Average of mivi" fld="7" subtotal="average" baseField="0" baseItem="0"/>
    <dataField name="Average of total" fld="11" subtotal="average" baseField="0" baseItem="0"/>
    <dataField name="Average of nhdi" fld="21" subtotal="average" baseField="0" baseItem="0"/>
    <dataField name="Average of nodi" fld="22" subtotal="average" baseField="0" baseItem="0"/>
    <dataField name="Average of ammonifd_hrs" fld="28" subtotal="average" baseField="0" baseItem="0"/>
    <dataField name="Average of nitrifd_hrs" fld="29" subtotal="average" baseField="0" baseItem="0"/>
    <dataField name="Average of minzd_hrs" fld="30" subtotal="average" baseField="0" baseItem="0"/>
    <dataField name="Average of soilmoi" fld="31" subtotal="average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E3:G67" firstHeaderRow="1" firstDataRow="1" firstDataCol="2"/>
  <pivotFields count="3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1"/>
        <item x="5"/>
        <item x="3"/>
        <item x="2"/>
        <item x="0"/>
        <item x="6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4"/>
    <field x="-2"/>
  </rowFields>
  <rowItems count="6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StdDev of mivi" fld="7" subtotal="stdDev" baseField="0" baseItem="0"/>
    <dataField name="StdDev of total" fld="11" subtotal="stdDev" baseField="0" baseItem="0"/>
    <dataField name="StdDev of nhdi" fld="21" subtotal="stdDev" baseField="0" baseItem="0"/>
    <dataField name="StdDev of nodi" fld="22" subtotal="stdDev" baseField="0" baseItem="0"/>
    <dataField name="StdDev of ammonifd_hrs" fld="28" subtotal="stdDev" baseField="0" baseItem="0"/>
    <dataField name="StdDev of nitrifd_hrs" fld="29" subtotal="stdDev" baseField="0" baseItem="0"/>
    <dataField name="StdDev of minzd_hrs" fld="30" subtotal="stdDev" baseField="0" baseItem="0"/>
    <dataField name="StdDev of soilmoi" fld="31" subtotal="stdDev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3:K67" firstHeaderRow="1" firstDataRow="1" firstDataCol="2"/>
  <pivotFields count="3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1"/>
        <item x="5"/>
        <item x="3"/>
        <item x="2"/>
        <item x="0"/>
        <item x="6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4"/>
    <field x="-2"/>
  </rowFields>
  <rowItems count="6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Count of mivi" fld="7" subtotal="count" baseField="0" baseItem="0"/>
    <dataField name="Count of total" fld="11" subtotal="count" baseField="0" baseItem="0"/>
    <dataField name="Count of nhdi" fld="21" subtotal="count" baseField="0" baseItem="0"/>
    <dataField name="Count of nodi" fld="22" subtotal="count" baseField="0" baseItem="0"/>
    <dataField name="Count of ammonifd_hrs" fld="28" subtotal="count" baseField="0" baseItem="0"/>
    <dataField name="Count of nitrifd_hrs" fld="29" subtotal="count" baseField="0" baseItem="0"/>
    <dataField name="Count of minzd_hrs" fld="30" subtotal="count" baseField="0" baseItem="0"/>
    <dataField name="Count of soilmoi" fld="3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H44" sqref="H44"/>
    </sheetView>
  </sheetViews>
  <sheetFormatPr baseColWidth="10" defaultRowHeight="15" x14ac:dyDescent="0"/>
  <cols>
    <col min="1" max="1" width="8" style="9" customWidth="1"/>
    <col min="2" max="2" width="7.7109375" style="9" customWidth="1"/>
    <col min="3" max="3" width="10.7109375" style="9"/>
    <col min="4" max="4" width="23" style="9" customWidth="1"/>
    <col min="5" max="5" width="11.85546875" style="9" customWidth="1"/>
    <col min="6" max="6" width="2.7109375" style="11" customWidth="1"/>
    <col min="7" max="7" width="10.7109375" style="9"/>
    <col min="8" max="8" width="59.5703125" style="8" customWidth="1"/>
    <col min="9" max="9" width="3.85546875" style="10" customWidth="1"/>
    <col min="10" max="13" width="10.7109375" style="8"/>
    <col min="14" max="14" width="4" style="11" customWidth="1"/>
    <col min="15" max="15" width="6.85546875" style="8" customWidth="1"/>
    <col min="16" max="16" width="7" style="8" customWidth="1"/>
    <col min="17" max="17" width="6.5703125" style="8" customWidth="1"/>
    <col min="18" max="18" width="5.7109375" style="8" customWidth="1"/>
    <col min="19" max="19" width="7.28515625" style="8" customWidth="1"/>
    <col min="20" max="20" width="6.85546875" style="8" customWidth="1"/>
    <col min="21" max="21" width="4.5703125" style="8" customWidth="1"/>
    <col min="22" max="22" width="3.7109375" style="8" customWidth="1"/>
    <col min="23" max="23" width="14" style="8" customWidth="1"/>
    <col min="24" max="24" width="7.28515625" style="8" customWidth="1"/>
    <col min="25" max="16384" width="10.7109375" style="9"/>
  </cols>
  <sheetData>
    <row r="1" spans="1:24">
      <c r="A1" s="8" t="s">
        <v>133</v>
      </c>
    </row>
    <row r="2" spans="1:24">
      <c r="A2" s="9" t="s">
        <v>134</v>
      </c>
    </row>
    <row r="3" spans="1:24" s="11" customFormat="1">
      <c r="H3" s="10"/>
      <c r="I3" s="10"/>
      <c r="J3" s="10"/>
      <c r="K3" s="10"/>
      <c r="L3" s="10"/>
      <c r="M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12" t="s">
        <v>135</v>
      </c>
      <c r="C4" s="12"/>
      <c r="D4" s="12"/>
      <c r="E4" s="12"/>
      <c r="G4" s="12" t="s">
        <v>136</v>
      </c>
      <c r="J4" s="13"/>
      <c r="K4" s="13"/>
      <c r="L4" s="13"/>
      <c r="M4" s="13"/>
      <c r="O4" s="13"/>
    </row>
    <row r="5" spans="1:24">
      <c r="A5" s="12" t="s">
        <v>137</v>
      </c>
      <c r="B5" s="12" t="s">
        <v>138</v>
      </c>
      <c r="C5" s="12" t="s">
        <v>159</v>
      </c>
      <c r="D5" s="12" t="s">
        <v>130</v>
      </c>
      <c r="E5" s="12" t="s">
        <v>163</v>
      </c>
      <c r="G5" s="14" t="s">
        <v>164</v>
      </c>
      <c r="H5" s="14" t="s">
        <v>165</v>
      </c>
      <c r="J5" s="13"/>
      <c r="K5" s="13"/>
      <c r="L5" s="15"/>
      <c r="M5" s="15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>
      <c r="A6" s="9" t="s">
        <v>80</v>
      </c>
      <c r="B6" s="9">
        <v>2011</v>
      </c>
      <c r="D6" s="9" t="s">
        <v>81</v>
      </c>
      <c r="E6" s="9" t="s">
        <v>82</v>
      </c>
      <c r="G6" s="19" t="s">
        <v>189</v>
      </c>
      <c r="H6" s="8" t="s">
        <v>150</v>
      </c>
      <c r="Q6" s="17"/>
      <c r="S6" s="17"/>
      <c r="T6" s="17"/>
      <c r="U6" s="17"/>
      <c r="V6" s="17"/>
      <c r="X6" s="18"/>
    </row>
    <row r="7" spans="1:24">
      <c r="A7" s="9" t="s">
        <v>149</v>
      </c>
      <c r="B7" s="9">
        <v>2011</v>
      </c>
      <c r="C7" s="16"/>
      <c r="D7" s="9" t="s">
        <v>79</v>
      </c>
      <c r="E7" s="9" t="s">
        <v>82</v>
      </c>
      <c r="G7" s="19" t="s">
        <v>190</v>
      </c>
      <c r="H7" s="8" t="s">
        <v>151</v>
      </c>
      <c r="Q7" s="17"/>
      <c r="S7" s="17"/>
      <c r="T7" s="17"/>
      <c r="U7" s="17"/>
      <c r="V7" s="17"/>
    </row>
    <row r="8" spans="1:24">
      <c r="A8" s="9" t="s">
        <v>149</v>
      </c>
      <c r="B8" s="9">
        <v>2011</v>
      </c>
      <c r="C8" s="16" t="s">
        <v>178</v>
      </c>
      <c r="D8" s="9" t="s">
        <v>0</v>
      </c>
      <c r="E8" s="9" t="s">
        <v>78</v>
      </c>
      <c r="G8" s="19" t="s">
        <v>191</v>
      </c>
      <c r="H8" s="8" t="s">
        <v>152</v>
      </c>
      <c r="Q8" s="17"/>
      <c r="S8" s="17"/>
      <c r="T8" s="17"/>
      <c r="U8" s="17"/>
      <c r="V8" s="17"/>
    </row>
    <row r="9" spans="1:24">
      <c r="C9" s="16"/>
      <c r="G9" s="19" t="s">
        <v>153</v>
      </c>
      <c r="H9" s="8" t="s">
        <v>154</v>
      </c>
      <c r="Q9" s="17"/>
      <c r="S9" s="17"/>
      <c r="T9" s="17"/>
      <c r="U9" s="17"/>
      <c r="V9" s="17"/>
    </row>
    <row r="10" spans="1:24">
      <c r="C10" s="16"/>
      <c r="G10" s="19" t="s">
        <v>169</v>
      </c>
      <c r="H10" s="8" t="s">
        <v>155</v>
      </c>
      <c r="Q10" s="17"/>
      <c r="S10" s="17"/>
      <c r="T10" s="17"/>
      <c r="U10" s="17"/>
      <c r="V10" s="17"/>
    </row>
    <row r="11" spans="1:24">
      <c r="C11" s="16"/>
      <c r="G11" s="9" t="s">
        <v>158</v>
      </c>
      <c r="H11" s="8" t="s">
        <v>156</v>
      </c>
      <c r="Q11" s="17"/>
      <c r="S11" s="17"/>
      <c r="T11" s="17"/>
      <c r="U11" s="17"/>
      <c r="V11" s="17"/>
    </row>
    <row r="12" spans="1:24">
      <c r="C12" s="16"/>
      <c r="G12" s="9" t="s">
        <v>147</v>
      </c>
      <c r="H12" s="8" t="s">
        <v>157</v>
      </c>
      <c r="Q12" s="17"/>
      <c r="S12" s="17"/>
      <c r="T12" s="17"/>
      <c r="U12" s="17"/>
      <c r="V12" s="17"/>
    </row>
    <row r="13" spans="1:24">
      <c r="C13" s="16"/>
      <c r="G13" s="9" t="s">
        <v>148</v>
      </c>
      <c r="H13" s="8" t="s">
        <v>83</v>
      </c>
      <c r="Q13" s="17"/>
      <c r="S13" s="17"/>
      <c r="T13" s="17"/>
      <c r="U13" s="17"/>
      <c r="V13" s="17"/>
    </row>
    <row r="14" spans="1:24">
      <c r="C14" s="16"/>
      <c r="G14" s="19" t="s">
        <v>170</v>
      </c>
      <c r="H14" s="8" t="s">
        <v>84</v>
      </c>
      <c r="Q14" s="17"/>
      <c r="S14" s="17"/>
      <c r="T14" s="17"/>
      <c r="U14" s="17"/>
      <c r="V14" s="17"/>
    </row>
    <row r="15" spans="1:24">
      <c r="C15" s="16"/>
      <c r="G15" s="9" t="s">
        <v>85</v>
      </c>
      <c r="H15" s="8" t="s">
        <v>180</v>
      </c>
      <c r="Q15" s="17"/>
      <c r="S15" s="17"/>
      <c r="T15" s="17"/>
      <c r="U15" s="17"/>
      <c r="V15" s="17"/>
    </row>
    <row r="16" spans="1:24">
      <c r="G16" s="9" t="s">
        <v>181</v>
      </c>
      <c r="H16" s="8" t="s">
        <v>182</v>
      </c>
    </row>
    <row r="17" spans="7:8">
      <c r="G17" s="9" t="s">
        <v>183</v>
      </c>
      <c r="H17" s="8" t="s">
        <v>184</v>
      </c>
    </row>
    <row r="18" spans="7:8">
      <c r="G18" s="9" t="s">
        <v>185</v>
      </c>
      <c r="H18" s="8" t="s">
        <v>186</v>
      </c>
    </row>
    <row r="19" spans="7:8">
      <c r="G19" s="9" t="s">
        <v>187</v>
      </c>
      <c r="H19" s="8" t="s">
        <v>188</v>
      </c>
    </row>
    <row r="20" spans="7:8">
      <c r="G20" s="9" t="s">
        <v>139</v>
      </c>
      <c r="H20" s="8" t="s">
        <v>112</v>
      </c>
    </row>
    <row r="21" spans="7:8">
      <c r="G21" s="19" t="s">
        <v>192</v>
      </c>
      <c r="H21" s="8" t="s">
        <v>113</v>
      </c>
    </row>
    <row r="22" spans="7:8">
      <c r="G22" s="19" t="s">
        <v>193</v>
      </c>
      <c r="H22" s="8" t="s">
        <v>114</v>
      </c>
    </row>
    <row r="23" spans="7:8">
      <c r="G23" s="19" t="s">
        <v>194</v>
      </c>
      <c r="H23" s="8" t="s">
        <v>115</v>
      </c>
    </row>
    <row r="24" spans="7:8">
      <c r="G24" s="19" t="s">
        <v>195</v>
      </c>
      <c r="H24" s="8" t="s">
        <v>116</v>
      </c>
    </row>
    <row r="25" spans="7:8">
      <c r="G25" s="19" t="s">
        <v>196</v>
      </c>
      <c r="H25" s="8" t="s">
        <v>117</v>
      </c>
    </row>
    <row r="26" spans="7:8">
      <c r="G26" s="19" t="s">
        <v>118</v>
      </c>
      <c r="H26" s="8" t="s">
        <v>119</v>
      </c>
    </row>
    <row r="27" spans="7:8">
      <c r="G27" s="19" t="s">
        <v>197</v>
      </c>
      <c r="H27" s="8" t="s">
        <v>120</v>
      </c>
    </row>
    <row r="28" spans="7:8">
      <c r="G28" s="19" t="s">
        <v>121</v>
      </c>
      <c r="H28" s="8" t="s">
        <v>122</v>
      </c>
    </row>
    <row r="29" spans="7:8">
      <c r="G29" s="19" t="s">
        <v>123</v>
      </c>
      <c r="H29" s="8" t="s">
        <v>124</v>
      </c>
    </row>
    <row r="30" spans="7:8">
      <c r="G30" s="19" t="s">
        <v>125</v>
      </c>
      <c r="H30" s="8" t="s">
        <v>126</v>
      </c>
    </row>
    <row r="31" spans="7:8">
      <c r="G31" s="19" t="s">
        <v>127</v>
      </c>
      <c r="H31" s="8" t="s">
        <v>128</v>
      </c>
    </row>
    <row r="32" spans="7:8">
      <c r="G32" s="19" t="s">
        <v>129</v>
      </c>
      <c r="H32" s="8" t="s">
        <v>1</v>
      </c>
    </row>
    <row r="33" spans="7:8">
      <c r="G33" s="19" t="s">
        <v>2</v>
      </c>
      <c r="H33" s="8" t="s">
        <v>3</v>
      </c>
    </row>
    <row r="34" spans="7:8">
      <c r="G34" s="19" t="s">
        <v>140</v>
      </c>
      <c r="H34" s="8" t="s">
        <v>141</v>
      </c>
    </row>
    <row r="35" spans="7:8">
      <c r="G35" s="19" t="s">
        <v>200</v>
      </c>
      <c r="H35" s="8" t="s">
        <v>142</v>
      </c>
    </row>
    <row r="36" spans="7:8">
      <c r="G36" s="19" t="s">
        <v>201</v>
      </c>
      <c r="H36" s="8" t="s">
        <v>143</v>
      </c>
    </row>
    <row r="37" spans="7:8">
      <c r="G37" s="19" t="s">
        <v>202</v>
      </c>
      <c r="H37" s="8" t="s">
        <v>144</v>
      </c>
    </row>
    <row r="38" spans="7:8">
      <c r="G38" s="19" t="s">
        <v>203</v>
      </c>
      <c r="H38" s="8" t="s">
        <v>160</v>
      </c>
    </row>
    <row r="39" spans="7:8">
      <c r="G39" s="19" t="s">
        <v>204</v>
      </c>
      <c r="H39" s="8" t="s">
        <v>162</v>
      </c>
    </row>
    <row r="40" spans="7:8">
      <c r="G40" s="19" t="s">
        <v>205</v>
      </c>
      <c r="H40" s="8" t="s">
        <v>161</v>
      </c>
    </row>
    <row r="41" spans="7:8">
      <c r="G41" s="19" t="s">
        <v>145</v>
      </c>
      <c r="H41" s="8" t="s">
        <v>146</v>
      </c>
    </row>
    <row r="51" spans="8:8">
      <c r="H51" s="8" t="s">
        <v>86</v>
      </c>
    </row>
  </sheetData>
  <phoneticPr fontId="3" type="noConversion"/>
  <pageMargins left="0.75" right="0.75" top="1" bottom="1" header="0.5" footer="0.5"/>
  <colBreaks count="2" manualBreakCount="2">
    <brk id="5" max="1048575" man="1"/>
    <brk id="3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1"/>
  <sheetViews>
    <sheetView workbookViewId="0">
      <selection activeCell="Z3" sqref="Z3"/>
    </sheetView>
  </sheetViews>
  <sheetFormatPr baseColWidth="10" defaultRowHeight="13" x14ac:dyDescent="0"/>
  <cols>
    <col min="1" max="1" width="4.28515625" bestFit="1" customWidth="1"/>
    <col min="2" max="2" width="4.7109375" bestFit="1" customWidth="1"/>
    <col min="3" max="3" width="3" bestFit="1" customWidth="1"/>
    <col min="4" max="4" width="6.5703125" customWidth="1"/>
    <col min="6" max="6" width="6.7109375" customWidth="1"/>
    <col min="7" max="7" width="8" customWidth="1"/>
    <col min="8" max="9" width="6" customWidth="1"/>
    <col min="10" max="10" width="7" customWidth="1"/>
    <col min="11" max="11" width="5" customWidth="1"/>
    <col min="12" max="12" width="7" customWidth="1"/>
    <col min="13" max="13" width="7.28515625" customWidth="1"/>
    <col min="14" max="21" width="8" customWidth="1"/>
    <col min="22" max="22" width="7.140625" style="5" customWidth="1"/>
    <col min="23" max="25" width="8" customWidth="1"/>
    <col min="26" max="26" width="8.28515625" customWidth="1"/>
    <col min="27" max="28" width="6.85546875" customWidth="1"/>
    <col min="32" max="32" width="6.140625" style="20" customWidth="1"/>
  </cols>
  <sheetData>
    <row r="1" spans="1:33">
      <c r="A1" t="s">
        <v>189</v>
      </c>
      <c r="B1" t="s">
        <v>190</v>
      </c>
      <c r="C1" t="s">
        <v>191</v>
      </c>
      <c r="D1" s="1" t="s">
        <v>77</v>
      </c>
      <c r="E1" t="s">
        <v>88</v>
      </c>
      <c r="F1" t="s">
        <v>169</v>
      </c>
      <c r="G1" t="s">
        <v>170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132</v>
      </c>
      <c r="N1" t="s">
        <v>197</v>
      </c>
      <c r="O1" t="s">
        <v>75</v>
      </c>
      <c r="P1" t="s">
        <v>74</v>
      </c>
      <c r="Q1" t="s">
        <v>73</v>
      </c>
      <c r="R1" t="s">
        <v>131</v>
      </c>
      <c r="S1" t="s">
        <v>70</v>
      </c>
      <c r="T1" t="s">
        <v>71</v>
      </c>
      <c r="U1" t="s">
        <v>72</v>
      </c>
      <c r="V1" s="5" t="s">
        <v>200</v>
      </c>
      <c r="W1" t="s">
        <v>201</v>
      </c>
      <c r="X1" t="s">
        <v>202</v>
      </c>
      <c r="Y1" t="s">
        <v>179</v>
      </c>
      <c r="Z1" t="s">
        <v>203</v>
      </c>
      <c r="AA1" t="s">
        <v>204</v>
      </c>
      <c r="AB1" t="s">
        <v>205</v>
      </c>
      <c r="AC1" t="s">
        <v>97</v>
      </c>
      <c r="AD1" t="s">
        <v>99</v>
      </c>
      <c r="AE1" t="s">
        <v>101</v>
      </c>
      <c r="AF1" s="20" t="s">
        <v>206</v>
      </c>
      <c r="AG1" t="s">
        <v>69</v>
      </c>
    </row>
    <row r="2" spans="1:33">
      <c r="A2" t="s">
        <v>198</v>
      </c>
      <c r="B2">
        <v>1</v>
      </c>
      <c r="C2">
        <v>1</v>
      </c>
      <c r="D2">
        <v>16</v>
      </c>
      <c r="E2" t="s">
        <v>89</v>
      </c>
      <c r="F2" t="s">
        <v>166</v>
      </c>
      <c r="G2" t="s">
        <v>171</v>
      </c>
      <c r="H2" s="2">
        <v>25.35</v>
      </c>
      <c r="I2" s="2" t="s">
        <v>199</v>
      </c>
      <c r="J2" s="2" t="s">
        <v>199</v>
      </c>
      <c r="K2" s="2">
        <v>0</v>
      </c>
      <c r="L2" s="2">
        <v>25.35</v>
      </c>
      <c r="M2" s="3">
        <v>100</v>
      </c>
      <c r="N2" s="3">
        <v>0</v>
      </c>
      <c r="O2" s="3">
        <v>6</v>
      </c>
      <c r="P2" s="3">
        <v>0</v>
      </c>
      <c r="Q2" s="3">
        <v>0</v>
      </c>
      <c r="R2" s="3">
        <f>(O2/6)*100</f>
        <v>100</v>
      </c>
      <c r="S2" s="7">
        <f>H2/O2</f>
        <v>4.2250000000000005</v>
      </c>
      <c r="T2" s="7" t="s">
        <v>76</v>
      </c>
      <c r="U2" s="7" t="s">
        <v>76</v>
      </c>
      <c r="V2" s="6">
        <v>3.9354216912873077</v>
      </c>
      <c r="W2" s="4">
        <v>43.542560211704007</v>
      </c>
      <c r="X2" s="4">
        <v>47.477981902991317</v>
      </c>
      <c r="Y2" s="4">
        <v>0.91711059456300603</v>
      </c>
      <c r="Z2" s="4">
        <v>-0.27341001960128902</v>
      </c>
      <c r="AA2" s="4">
        <v>3.6092161811062309</v>
      </c>
      <c r="AB2" s="4">
        <v>3.3358061615049421</v>
      </c>
      <c r="AC2">
        <v>-1.1392084150053695E-2</v>
      </c>
      <c r="AD2">
        <v>0.15038400754609296</v>
      </c>
      <c r="AE2">
        <v>0.13899192339603925</v>
      </c>
      <c r="AF2" s="21">
        <v>73.043478260869506</v>
      </c>
      <c r="AG2" s="7" t="s">
        <v>76</v>
      </c>
    </row>
    <row r="3" spans="1:33">
      <c r="A3" t="s">
        <v>198</v>
      </c>
      <c r="B3">
        <v>2</v>
      </c>
      <c r="C3">
        <v>1</v>
      </c>
      <c r="D3">
        <v>16</v>
      </c>
      <c r="E3" t="s">
        <v>90</v>
      </c>
      <c r="F3" t="s">
        <v>166</v>
      </c>
      <c r="G3" t="s">
        <v>172</v>
      </c>
      <c r="H3" s="2">
        <v>27.76</v>
      </c>
      <c r="I3" s="2" t="s">
        <v>199</v>
      </c>
      <c r="J3" s="2" t="s">
        <v>199</v>
      </c>
      <c r="K3" s="2">
        <v>0</v>
      </c>
      <c r="L3" s="2">
        <v>27.76</v>
      </c>
      <c r="M3" s="3">
        <v>100</v>
      </c>
      <c r="N3" s="3">
        <v>0</v>
      </c>
      <c r="O3" s="3">
        <v>5</v>
      </c>
      <c r="P3" s="3">
        <v>0</v>
      </c>
      <c r="Q3" s="3">
        <v>0</v>
      </c>
      <c r="R3" s="3">
        <f t="shared" ref="R3:R66" si="0">(O3/6)*100</f>
        <v>83.333333333333343</v>
      </c>
      <c r="S3" s="7">
        <f>H3/O3</f>
        <v>5.5520000000000005</v>
      </c>
      <c r="T3" s="7" t="s">
        <v>76</v>
      </c>
      <c r="U3" s="7" t="s">
        <v>76</v>
      </c>
      <c r="V3" s="6">
        <v>8.6513670140262953</v>
      </c>
      <c r="W3" s="4">
        <v>30.296205230424995</v>
      </c>
      <c r="X3" s="4">
        <v>38.947572244451294</v>
      </c>
      <c r="Y3" s="4">
        <v>0.77787146886263692</v>
      </c>
      <c r="Z3" s="4">
        <v>1.4520304476683583</v>
      </c>
      <c r="AA3" s="4">
        <v>4.4545329300870531</v>
      </c>
      <c r="AB3" s="4">
        <v>5.9065633777554112</v>
      </c>
      <c r="AC3">
        <v>6.0501268652848265E-2</v>
      </c>
      <c r="AD3">
        <v>0.1856055387536272</v>
      </c>
      <c r="AE3">
        <v>0.24610680740647548</v>
      </c>
      <c r="AF3" s="21">
        <v>76.724137931034491</v>
      </c>
      <c r="AG3" s="7" t="s">
        <v>76</v>
      </c>
    </row>
    <row r="4" spans="1:33">
      <c r="A4" t="s">
        <v>198</v>
      </c>
      <c r="B4">
        <v>3</v>
      </c>
      <c r="C4">
        <v>1</v>
      </c>
      <c r="D4">
        <v>16</v>
      </c>
      <c r="E4" t="s">
        <v>90</v>
      </c>
      <c r="F4" t="s">
        <v>166</v>
      </c>
      <c r="G4" t="s">
        <v>173</v>
      </c>
      <c r="H4" s="2">
        <v>34.81</v>
      </c>
      <c r="I4" s="2" t="s">
        <v>199</v>
      </c>
      <c r="J4" s="2" t="s">
        <v>199</v>
      </c>
      <c r="K4" s="2">
        <v>0</v>
      </c>
      <c r="L4" s="2">
        <v>34.81</v>
      </c>
      <c r="M4" s="3">
        <v>100</v>
      </c>
      <c r="N4" s="3">
        <v>0</v>
      </c>
      <c r="O4" s="3">
        <v>4</v>
      </c>
      <c r="P4" s="3">
        <v>0</v>
      </c>
      <c r="Q4" s="3">
        <v>0</v>
      </c>
      <c r="R4" s="3">
        <f t="shared" si="0"/>
        <v>66.666666666666657</v>
      </c>
      <c r="S4" s="7">
        <f>H4/O4</f>
        <v>8.7025000000000006</v>
      </c>
      <c r="T4" s="7" t="s">
        <v>76</v>
      </c>
      <c r="U4" s="7" t="s">
        <v>76</v>
      </c>
      <c r="V4" s="6">
        <v>1.8874683489701281</v>
      </c>
      <c r="W4" s="4">
        <v>32.960305019351281</v>
      </c>
      <c r="X4" s="4">
        <v>34.847773368321413</v>
      </c>
      <c r="Y4" s="4">
        <v>0.94583675895097663</v>
      </c>
      <c r="Z4" s="4">
        <v>-0.15586723970093944</v>
      </c>
      <c r="AA4" s="4">
        <v>4.8917113202650784</v>
      </c>
      <c r="AB4" s="4">
        <v>4.7358440805641386</v>
      </c>
      <c r="AC4">
        <v>-6.4944683208724768E-3</v>
      </c>
      <c r="AD4">
        <v>0.20382130501104495</v>
      </c>
      <c r="AE4">
        <v>0.19732683669017245</v>
      </c>
      <c r="AF4" s="21">
        <v>76.394849785407729</v>
      </c>
      <c r="AG4" s="7" t="s">
        <v>76</v>
      </c>
    </row>
    <row r="5" spans="1:33">
      <c r="A5" t="s">
        <v>198</v>
      </c>
      <c r="B5">
        <v>4</v>
      </c>
      <c r="C5">
        <v>1</v>
      </c>
      <c r="D5">
        <v>16</v>
      </c>
      <c r="E5" t="s">
        <v>90</v>
      </c>
      <c r="F5" t="s">
        <v>166</v>
      </c>
      <c r="G5" t="s">
        <v>174</v>
      </c>
      <c r="H5" s="2">
        <v>16.16</v>
      </c>
      <c r="I5" s="2" t="s">
        <v>199</v>
      </c>
      <c r="J5" s="2" t="s">
        <v>199</v>
      </c>
      <c r="K5" s="2">
        <v>0</v>
      </c>
      <c r="L5" s="2">
        <v>16.16</v>
      </c>
      <c r="M5" s="3">
        <v>100</v>
      </c>
      <c r="N5" s="3">
        <v>0</v>
      </c>
      <c r="O5" s="3">
        <v>2</v>
      </c>
      <c r="P5" s="3">
        <v>0</v>
      </c>
      <c r="Q5" s="3">
        <v>0</v>
      </c>
      <c r="R5" s="3">
        <f t="shared" si="0"/>
        <v>33.333333333333329</v>
      </c>
      <c r="S5" s="7">
        <f>H5/O5</f>
        <v>8.08</v>
      </c>
      <c r="T5" s="7" t="s">
        <v>76</v>
      </c>
      <c r="U5" s="7" t="s">
        <v>76</v>
      </c>
      <c r="V5" s="6">
        <v>9.8265788774316949</v>
      </c>
      <c r="W5" s="4">
        <v>26.649108347211886</v>
      </c>
      <c r="X5" s="4">
        <v>36.475687224643579</v>
      </c>
      <c r="Y5" s="4">
        <v>0.73059921210222756</v>
      </c>
      <c r="Z5" s="4">
        <v>-0.81709184933379719</v>
      </c>
      <c r="AA5" s="4">
        <v>3.9887316973033866</v>
      </c>
      <c r="AB5" s="4">
        <v>3.1716398479695891</v>
      </c>
      <c r="AC5">
        <v>-3.4045493722241554E-2</v>
      </c>
      <c r="AD5">
        <v>0.16619715405430779</v>
      </c>
      <c r="AE5">
        <v>0.13215166033206621</v>
      </c>
      <c r="AF5" s="21">
        <v>80.7531380753138</v>
      </c>
      <c r="AG5" s="7" t="s">
        <v>76</v>
      </c>
    </row>
    <row r="6" spans="1:33">
      <c r="A6" t="s">
        <v>198</v>
      </c>
      <c r="B6">
        <v>5</v>
      </c>
      <c r="C6">
        <v>1</v>
      </c>
      <c r="D6">
        <v>16</v>
      </c>
      <c r="E6" t="s">
        <v>90</v>
      </c>
      <c r="F6" t="s">
        <v>166</v>
      </c>
      <c r="G6" t="s">
        <v>175</v>
      </c>
      <c r="H6" s="2">
        <v>7.38</v>
      </c>
      <c r="I6" s="2" t="s">
        <v>199</v>
      </c>
      <c r="J6" s="2" t="s">
        <v>199</v>
      </c>
      <c r="K6" s="2">
        <v>0</v>
      </c>
      <c r="L6" s="2">
        <v>7.38</v>
      </c>
      <c r="M6" s="3">
        <v>100</v>
      </c>
      <c r="N6" s="3">
        <v>0</v>
      </c>
      <c r="O6" s="3">
        <v>1</v>
      </c>
      <c r="P6" s="3">
        <v>0</v>
      </c>
      <c r="Q6" s="3">
        <v>0</v>
      </c>
      <c r="R6" s="3">
        <f t="shared" si="0"/>
        <v>16.666666666666664</v>
      </c>
      <c r="S6" s="7">
        <f>H6/O6</f>
        <v>7.38</v>
      </c>
      <c r="T6" s="7" t="s">
        <v>76</v>
      </c>
      <c r="U6" s="7" t="s">
        <v>76</v>
      </c>
      <c r="V6" s="6">
        <v>0.9203281755214936</v>
      </c>
      <c r="W6" s="4">
        <v>58.146229851877543</v>
      </c>
      <c r="X6" s="4">
        <v>59.066558027399033</v>
      </c>
      <c r="Y6" s="4">
        <v>0.98441879455554904</v>
      </c>
      <c r="Z6" s="4">
        <v>-3.6443175049269569E-2</v>
      </c>
      <c r="AA6" s="4">
        <v>3.7805485180958311</v>
      </c>
      <c r="AB6" s="4">
        <v>3.7441053430465625</v>
      </c>
      <c r="AC6">
        <v>-1.5184656270528986E-3</v>
      </c>
      <c r="AD6">
        <v>0.15752285492065965</v>
      </c>
      <c r="AE6">
        <v>0.15600438929360677</v>
      </c>
      <c r="AF6" s="21">
        <v>79.059829059829056</v>
      </c>
      <c r="AG6" s="7" t="s">
        <v>76</v>
      </c>
    </row>
    <row r="7" spans="1:33">
      <c r="A7" t="s">
        <v>198</v>
      </c>
      <c r="B7">
        <v>6</v>
      </c>
      <c r="C7">
        <v>1</v>
      </c>
      <c r="D7">
        <v>16</v>
      </c>
      <c r="E7" t="s">
        <v>91</v>
      </c>
      <c r="F7" t="s">
        <v>166</v>
      </c>
      <c r="G7" t="s">
        <v>176</v>
      </c>
      <c r="H7" s="2">
        <v>0</v>
      </c>
      <c r="I7" s="2" t="s">
        <v>199</v>
      </c>
      <c r="J7" s="2" t="s">
        <v>199</v>
      </c>
      <c r="K7" s="2">
        <v>0</v>
      </c>
      <c r="L7" s="2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f t="shared" si="0"/>
        <v>0</v>
      </c>
      <c r="S7" s="7" t="s">
        <v>76</v>
      </c>
      <c r="T7" s="7" t="s">
        <v>76</v>
      </c>
      <c r="U7" s="7" t="s">
        <v>76</v>
      </c>
      <c r="V7" s="6">
        <v>2.0212373446847689</v>
      </c>
      <c r="W7" s="4">
        <v>113.01419798537607</v>
      </c>
      <c r="X7" s="4">
        <v>115.03543533006084</v>
      </c>
      <c r="Y7" s="4">
        <v>0.98242943716529252</v>
      </c>
      <c r="Z7" s="4">
        <v>-0.1402677216105204</v>
      </c>
      <c r="AA7" s="4">
        <v>8.6451870712470029</v>
      </c>
      <c r="AB7" s="4">
        <v>8.5049193496364826</v>
      </c>
      <c r="AC7">
        <v>-5.8444884004383501E-3</v>
      </c>
      <c r="AD7">
        <v>0.36021612796862512</v>
      </c>
      <c r="AE7">
        <v>0.35437163956818679</v>
      </c>
      <c r="AF7" s="21">
        <v>83.057851239669418</v>
      </c>
      <c r="AG7" s="7" t="s">
        <v>76</v>
      </c>
    </row>
    <row r="8" spans="1:33">
      <c r="A8" t="s">
        <v>198</v>
      </c>
      <c r="B8">
        <v>7</v>
      </c>
      <c r="C8">
        <v>1</v>
      </c>
      <c r="D8">
        <v>16</v>
      </c>
      <c r="E8" t="s">
        <v>92</v>
      </c>
      <c r="F8" t="s">
        <v>167</v>
      </c>
      <c r="G8" t="s">
        <v>172</v>
      </c>
      <c r="H8" s="2">
        <v>6.77</v>
      </c>
      <c r="I8" s="2" t="s">
        <v>199</v>
      </c>
      <c r="J8" s="2">
        <v>46.32</v>
      </c>
      <c r="K8" s="2">
        <v>0</v>
      </c>
      <c r="L8" s="2">
        <v>53.09</v>
      </c>
      <c r="M8" s="3">
        <v>12.751930683744582</v>
      </c>
      <c r="N8" s="3">
        <v>0</v>
      </c>
      <c r="O8" s="3">
        <v>5</v>
      </c>
      <c r="P8" s="3">
        <v>0</v>
      </c>
      <c r="Q8" s="3">
        <v>1</v>
      </c>
      <c r="R8" s="3">
        <f t="shared" si="0"/>
        <v>83.333333333333343</v>
      </c>
      <c r="S8" s="7">
        <f>H8/O8</f>
        <v>1.3539999999999999</v>
      </c>
      <c r="T8" s="7" t="s">
        <v>76</v>
      </c>
      <c r="U8" s="7">
        <f>J8/Q8</f>
        <v>46.32</v>
      </c>
      <c r="V8" s="6">
        <v>10.207483590733583</v>
      </c>
      <c r="W8" s="4">
        <v>15.205215787215785</v>
      </c>
      <c r="X8" s="4">
        <v>25.412699377949366</v>
      </c>
      <c r="Y8" s="4">
        <v>0.59833139176113548</v>
      </c>
      <c r="Z8" s="4">
        <v>-0.79958977916215368</v>
      </c>
      <c r="AA8" s="4">
        <v>5.2468596407587409</v>
      </c>
      <c r="AB8" s="4">
        <v>4.4472698615965873</v>
      </c>
      <c r="AC8">
        <v>-3.3316240798423075E-2</v>
      </c>
      <c r="AD8">
        <v>0.21861915169828086</v>
      </c>
      <c r="AE8">
        <v>0.18530291089985779</v>
      </c>
      <c r="AF8" s="21">
        <v>74.468085106382972</v>
      </c>
      <c r="AG8" s="7" t="s">
        <v>76</v>
      </c>
    </row>
    <row r="9" spans="1:33">
      <c r="A9" t="s">
        <v>198</v>
      </c>
      <c r="B9">
        <v>8</v>
      </c>
      <c r="C9">
        <v>1</v>
      </c>
      <c r="D9">
        <v>16</v>
      </c>
      <c r="E9" t="s">
        <v>92</v>
      </c>
      <c r="F9" t="s">
        <v>167</v>
      </c>
      <c r="G9" t="s">
        <v>173</v>
      </c>
      <c r="H9" s="2">
        <v>2.54</v>
      </c>
      <c r="I9" s="2" t="s">
        <v>199</v>
      </c>
      <c r="J9" s="2">
        <v>51.27</v>
      </c>
      <c r="K9" s="2">
        <v>0</v>
      </c>
      <c r="L9" s="2">
        <v>53.81</v>
      </c>
      <c r="M9" s="3">
        <v>4.7203122096264636</v>
      </c>
      <c r="N9" s="3">
        <v>0</v>
      </c>
      <c r="O9" s="3">
        <v>4</v>
      </c>
      <c r="P9" s="3">
        <v>0</v>
      </c>
      <c r="Q9" s="3">
        <v>2</v>
      </c>
      <c r="R9" s="3">
        <f t="shared" si="0"/>
        <v>66.666666666666657</v>
      </c>
      <c r="S9" s="7">
        <f>H9/O9</f>
        <v>0.63500000000000001</v>
      </c>
      <c r="T9" s="7" t="s">
        <v>76</v>
      </c>
      <c r="U9" s="7">
        <f>J9/Q9</f>
        <v>25.635000000000002</v>
      </c>
      <c r="V9" s="6">
        <v>3.7272190344281775</v>
      </c>
      <c r="W9" s="4">
        <v>15.061037681924107</v>
      </c>
      <c r="X9" s="4">
        <v>18.788256716352286</v>
      </c>
      <c r="Y9" s="4">
        <v>0.80161975159812415</v>
      </c>
      <c r="Z9" s="4">
        <v>-0.23518247683582127</v>
      </c>
      <c r="AA9" s="4">
        <v>1.1436062515931973</v>
      </c>
      <c r="AB9" s="4">
        <v>0.9084237747573759</v>
      </c>
      <c r="AC9">
        <v>-9.7992698681592192E-3</v>
      </c>
      <c r="AD9">
        <v>4.7650260483049885E-2</v>
      </c>
      <c r="AE9">
        <v>3.785099061489066E-2</v>
      </c>
      <c r="AF9" s="21">
        <v>74.468085106382972</v>
      </c>
      <c r="AG9" s="7" t="s">
        <v>76</v>
      </c>
    </row>
    <row r="10" spans="1:33">
      <c r="A10" t="s">
        <v>198</v>
      </c>
      <c r="B10">
        <v>9</v>
      </c>
      <c r="C10">
        <v>1</v>
      </c>
      <c r="D10">
        <v>16</v>
      </c>
      <c r="E10" t="s">
        <v>92</v>
      </c>
      <c r="F10" t="s">
        <v>167</v>
      </c>
      <c r="G10" t="s">
        <v>174</v>
      </c>
      <c r="H10" s="2">
        <v>0.53</v>
      </c>
      <c r="I10" s="2" t="s">
        <v>199</v>
      </c>
      <c r="J10" s="2">
        <v>63.23</v>
      </c>
      <c r="K10" s="2">
        <v>0</v>
      </c>
      <c r="L10" s="2">
        <v>63.76</v>
      </c>
      <c r="M10" s="3">
        <v>0.83124215809284829</v>
      </c>
      <c r="N10" s="3">
        <v>0</v>
      </c>
      <c r="O10" s="3">
        <v>2</v>
      </c>
      <c r="P10" s="3">
        <v>0</v>
      </c>
      <c r="Q10" s="3">
        <v>4</v>
      </c>
      <c r="R10" s="3">
        <f t="shared" si="0"/>
        <v>33.333333333333329</v>
      </c>
      <c r="S10" s="7">
        <f>H10/O10</f>
        <v>0.26500000000000001</v>
      </c>
      <c r="T10" s="7" t="s">
        <v>76</v>
      </c>
      <c r="U10" s="7">
        <f>J10/Q10</f>
        <v>15.807499999999999</v>
      </c>
      <c r="V10" s="6">
        <v>12.845201851639493</v>
      </c>
      <c r="W10" s="4">
        <v>23.807628094867354</v>
      </c>
      <c r="X10" s="4">
        <v>36.652829946506849</v>
      </c>
      <c r="Y10" s="4">
        <v>0.64954406329916448</v>
      </c>
      <c r="Z10" s="4">
        <v>-1.0242339004091841</v>
      </c>
      <c r="AA10" s="4">
        <v>-0.29787500999471739</v>
      </c>
      <c r="AB10" s="4">
        <v>-1.3221089104039014</v>
      </c>
      <c r="AC10">
        <v>-4.2676412517049331E-2</v>
      </c>
      <c r="AD10">
        <v>-1.2411458749779891E-2</v>
      </c>
      <c r="AE10">
        <v>-5.5087871266829222E-2</v>
      </c>
      <c r="AF10" s="21">
        <v>72.314049586776846</v>
      </c>
      <c r="AG10" s="7" t="s">
        <v>76</v>
      </c>
    </row>
    <row r="11" spans="1:33">
      <c r="A11" t="s">
        <v>198</v>
      </c>
      <c r="B11">
        <v>10</v>
      </c>
      <c r="C11">
        <v>1</v>
      </c>
      <c r="D11">
        <v>16</v>
      </c>
      <c r="E11" t="s">
        <v>92</v>
      </c>
      <c r="F11" t="s">
        <v>167</v>
      </c>
      <c r="G11" t="s">
        <v>175</v>
      </c>
      <c r="H11" s="2">
        <v>1.01</v>
      </c>
      <c r="I11" s="2" t="s">
        <v>199</v>
      </c>
      <c r="J11" s="2">
        <v>68.25</v>
      </c>
      <c r="K11" s="2">
        <v>0</v>
      </c>
      <c r="L11" s="2">
        <v>69.260000000000005</v>
      </c>
      <c r="M11" s="3">
        <v>1.4582731735489458</v>
      </c>
      <c r="N11" s="3">
        <v>0</v>
      </c>
      <c r="O11" s="3">
        <v>1</v>
      </c>
      <c r="P11" s="3">
        <v>0</v>
      </c>
      <c r="Q11" s="3">
        <v>5</v>
      </c>
      <c r="R11" s="3">
        <f t="shared" si="0"/>
        <v>16.666666666666664</v>
      </c>
      <c r="S11" s="7">
        <f>H11/O11</f>
        <v>1.01</v>
      </c>
      <c r="T11" s="7" t="s">
        <v>76</v>
      </c>
      <c r="U11" s="7">
        <f>J11/Q11</f>
        <v>13.65</v>
      </c>
      <c r="V11" s="6">
        <v>3.744658095620732</v>
      </c>
      <c r="W11" s="4">
        <v>10.330292601733342</v>
      </c>
      <c r="X11" s="4">
        <v>14.074950697354074</v>
      </c>
      <c r="Y11" s="4">
        <v>0.73394875931432679</v>
      </c>
      <c r="Z11" s="4">
        <v>-0.27936454815871153</v>
      </c>
      <c r="AA11" s="4">
        <v>1.3598451398366713</v>
      </c>
      <c r="AB11" s="4">
        <v>1.0804805916779598</v>
      </c>
      <c r="AC11">
        <v>-1.1640189506612981E-2</v>
      </c>
      <c r="AD11">
        <v>5.6660214159861305E-2</v>
      </c>
      <c r="AE11">
        <v>4.5020024653248322E-2</v>
      </c>
      <c r="AF11" s="21">
        <v>70.085470085470078</v>
      </c>
      <c r="AG11" s="7" t="s">
        <v>76</v>
      </c>
    </row>
    <row r="12" spans="1:33">
      <c r="A12" t="s">
        <v>198</v>
      </c>
      <c r="B12">
        <v>11</v>
      </c>
      <c r="C12">
        <v>1</v>
      </c>
      <c r="D12">
        <v>16</v>
      </c>
      <c r="E12" t="s">
        <v>93</v>
      </c>
      <c r="F12" t="s">
        <v>167</v>
      </c>
      <c r="G12" t="s">
        <v>176</v>
      </c>
      <c r="H12" s="2" t="s">
        <v>199</v>
      </c>
      <c r="I12" s="2" t="s">
        <v>199</v>
      </c>
      <c r="J12" s="2">
        <v>52.06</v>
      </c>
      <c r="K12" s="2">
        <v>0</v>
      </c>
      <c r="L12" s="2">
        <v>52.06</v>
      </c>
      <c r="M12" s="3">
        <v>0</v>
      </c>
      <c r="N12" s="3">
        <v>0</v>
      </c>
      <c r="O12" s="3">
        <v>0</v>
      </c>
      <c r="P12" s="3">
        <v>0</v>
      </c>
      <c r="Q12" s="3">
        <v>6</v>
      </c>
      <c r="R12" s="3">
        <f t="shared" si="0"/>
        <v>0</v>
      </c>
      <c r="S12" s="7" t="s">
        <v>76</v>
      </c>
      <c r="T12" s="7" t="s">
        <v>76</v>
      </c>
      <c r="U12" s="7">
        <f>J12/Q12</f>
        <v>8.6766666666666676</v>
      </c>
      <c r="V12" s="6">
        <v>2.7665120381406454</v>
      </c>
      <c r="W12" s="4">
        <v>15.333236710369491</v>
      </c>
      <c r="X12" s="4">
        <v>18.099748748510137</v>
      </c>
      <c r="Y12" s="4">
        <v>0.84715190931209094</v>
      </c>
      <c r="Z12" s="4">
        <v>-0.19364980416463831</v>
      </c>
      <c r="AA12" s="4">
        <v>-1.7310531193799477E-2</v>
      </c>
      <c r="AB12" s="4">
        <v>-0.21096033535843794</v>
      </c>
      <c r="AC12">
        <v>-8.068741840193263E-3</v>
      </c>
      <c r="AD12">
        <v>-7.2127213307497814E-4</v>
      </c>
      <c r="AE12">
        <v>-8.7900139732682483E-3</v>
      </c>
      <c r="AF12" s="21">
        <v>69.135802469135811</v>
      </c>
      <c r="AG12" s="7" t="s">
        <v>76</v>
      </c>
    </row>
    <row r="13" spans="1:33">
      <c r="A13" t="s">
        <v>198</v>
      </c>
      <c r="B13">
        <v>12</v>
      </c>
      <c r="C13">
        <v>1</v>
      </c>
      <c r="D13">
        <v>16</v>
      </c>
      <c r="E13" t="s">
        <v>94</v>
      </c>
      <c r="F13" t="s">
        <v>168</v>
      </c>
      <c r="G13" t="s">
        <v>172</v>
      </c>
      <c r="H13" s="2">
        <v>21.16</v>
      </c>
      <c r="I13" s="2">
        <v>4.5</v>
      </c>
      <c r="J13" s="2" t="s">
        <v>199</v>
      </c>
      <c r="K13" s="2">
        <v>0</v>
      </c>
      <c r="L13" s="2">
        <v>25.66</v>
      </c>
      <c r="M13" s="3">
        <v>82.462977396726416</v>
      </c>
      <c r="N13" s="3">
        <v>0</v>
      </c>
      <c r="O13" s="3">
        <v>5</v>
      </c>
      <c r="P13" s="3">
        <v>1</v>
      </c>
      <c r="Q13" s="3">
        <v>0</v>
      </c>
      <c r="R13" s="3">
        <f t="shared" si="0"/>
        <v>83.333333333333343</v>
      </c>
      <c r="S13" s="7">
        <f t="shared" ref="S13:T16" si="1">H13/O13</f>
        <v>4.2320000000000002</v>
      </c>
      <c r="T13" s="7">
        <f t="shared" si="1"/>
        <v>4.5</v>
      </c>
      <c r="U13" s="7" t="s">
        <v>76</v>
      </c>
      <c r="V13" s="6">
        <v>2.3464643215178134</v>
      </c>
      <c r="W13" s="4">
        <v>49.430022094873294</v>
      </c>
      <c r="X13" s="4">
        <v>51.776486416391108</v>
      </c>
      <c r="Y13" s="4">
        <v>0.95468088926221573</v>
      </c>
      <c r="Z13" s="4">
        <v>-0.12139265965622832</v>
      </c>
      <c r="AA13" s="4">
        <v>2.6253766403014431</v>
      </c>
      <c r="AB13" s="4">
        <v>2.5039839806452151</v>
      </c>
      <c r="AC13">
        <v>-5.0580274856761804E-3</v>
      </c>
      <c r="AD13">
        <v>0.10939069334589346</v>
      </c>
      <c r="AE13">
        <v>0.10433266586021731</v>
      </c>
      <c r="AF13" s="21">
        <v>78.8</v>
      </c>
      <c r="AG13" s="7" t="s">
        <v>76</v>
      </c>
    </row>
    <row r="14" spans="1:33">
      <c r="A14" t="s">
        <v>198</v>
      </c>
      <c r="B14">
        <v>13</v>
      </c>
      <c r="C14">
        <v>1</v>
      </c>
      <c r="D14">
        <v>16</v>
      </c>
      <c r="E14" t="s">
        <v>94</v>
      </c>
      <c r="F14" t="s">
        <v>168</v>
      </c>
      <c r="G14" t="s">
        <v>173</v>
      </c>
      <c r="H14" s="2">
        <v>16.28</v>
      </c>
      <c r="I14" s="2">
        <v>9.67</v>
      </c>
      <c r="J14" s="2" t="s">
        <v>199</v>
      </c>
      <c r="K14" s="2">
        <v>0</v>
      </c>
      <c r="L14" s="2">
        <v>25.950000000000003</v>
      </c>
      <c r="M14" s="3">
        <v>62.736030828516377</v>
      </c>
      <c r="N14" s="3">
        <v>0</v>
      </c>
      <c r="O14" s="3">
        <v>4</v>
      </c>
      <c r="P14" s="3">
        <v>2</v>
      </c>
      <c r="Q14" s="3">
        <v>0</v>
      </c>
      <c r="R14" s="3">
        <f t="shared" si="0"/>
        <v>66.666666666666657</v>
      </c>
      <c r="S14" s="7">
        <f t="shared" si="1"/>
        <v>4.07</v>
      </c>
      <c r="T14" s="7">
        <f t="shared" si="1"/>
        <v>4.835</v>
      </c>
      <c r="U14" s="7" t="s">
        <v>76</v>
      </c>
      <c r="V14" s="6">
        <v>5.6767740603056591</v>
      </c>
      <c r="W14" s="4">
        <v>34.010229014640409</v>
      </c>
      <c r="X14" s="4">
        <v>39.68700307494607</v>
      </c>
      <c r="Y14" s="4">
        <v>0.85696138230479435</v>
      </c>
      <c r="Z14" s="4">
        <v>-0.41883316643265905</v>
      </c>
      <c r="AA14" s="4">
        <v>0.5459555374552606</v>
      </c>
      <c r="AB14" s="4">
        <v>0.12712237102260163</v>
      </c>
      <c r="AC14">
        <v>-1.745138193469413E-2</v>
      </c>
      <c r="AD14">
        <v>2.2748147393969194E-2</v>
      </c>
      <c r="AE14">
        <v>5.2967654592750678E-3</v>
      </c>
      <c r="AF14" s="21">
        <v>76.92307692307692</v>
      </c>
      <c r="AG14" s="7" t="s">
        <v>76</v>
      </c>
    </row>
    <row r="15" spans="1:33">
      <c r="A15" t="s">
        <v>198</v>
      </c>
      <c r="B15">
        <v>14</v>
      </c>
      <c r="C15">
        <v>1</v>
      </c>
      <c r="D15">
        <v>16</v>
      </c>
      <c r="E15" t="s">
        <v>94</v>
      </c>
      <c r="F15" t="s">
        <v>168</v>
      </c>
      <c r="G15" t="s">
        <v>174</v>
      </c>
      <c r="H15" s="2">
        <v>10.9</v>
      </c>
      <c r="I15" s="2">
        <v>25.56</v>
      </c>
      <c r="J15" s="2" t="s">
        <v>199</v>
      </c>
      <c r="K15" s="2">
        <v>0</v>
      </c>
      <c r="L15" s="2">
        <v>36.46</v>
      </c>
      <c r="M15" s="3">
        <v>29.895776193088313</v>
      </c>
      <c r="N15" s="3">
        <v>0</v>
      </c>
      <c r="O15" s="3">
        <v>2</v>
      </c>
      <c r="P15" s="3">
        <v>4</v>
      </c>
      <c r="Q15" s="3">
        <v>0</v>
      </c>
      <c r="R15" s="3">
        <f t="shared" si="0"/>
        <v>33.333333333333329</v>
      </c>
      <c r="S15" s="7">
        <f t="shared" si="1"/>
        <v>5.45</v>
      </c>
      <c r="T15" s="7">
        <f t="shared" si="1"/>
        <v>6.39</v>
      </c>
      <c r="U15" s="7" t="s">
        <v>76</v>
      </c>
      <c r="V15" s="6">
        <v>6.0210586205065582</v>
      </c>
      <c r="W15" s="4">
        <v>15.242969539283886</v>
      </c>
      <c r="X15" s="4">
        <v>21.264028159790442</v>
      </c>
      <c r="Y15" s="4">
        <v>0.71684299064783152</v>
      </c>
      <c r="Z15" s="4">
        <v>-0.38686540838600075</v>
      </c>
      <c r="AA15" s="4">
        <v>5.5646384562359037</v>
      </c>
      <c r="AB15" s="4">
        <v>5.1777730478499038</v>
      </c>
      <c r="AC15">
        <v>-1.6119392016083364E-2</v>
      </c>
      <c r="AD15">
        <v>0.23185993567649599</v>
      </c>
      <c r="AE15">
        <v>0.21574054366041265</v>
      </c>
      <c r="AF15" s="21">
        <v>69.294605809128626</v>
      </c>
      <c r="AG15" s="7" t="s">
        <v>76</v>
      </c>
    </row>
    <row r="16" spans="1:33">
      <c r="A16" t="s">
        <v>198</v>
      </c>
      <c r="B16">
        <v>15</v>
      </c>
      <c r="C16">
        <v>1</v>
      </c>
      <c r="D16">
        <v>16</v>
      </c>
      <c r="E16" t="s">
        <v>94</v>
      </c>
      <c r="F16" t="s">
        <v>168</v>
      </c>
      <c r="G16" t="s">
        <v>175</v>
      </c>
      <c r="H16" s="2">
        <v>3.32</v>
      </c>
      <c r="I16" s="2">
        <v>17.47</v>
      </c>
      <c r="J16" s="2" t="s">
        <v>199</v>
      </c>
      <c r="K16" s="2">
        <v>0</v>
      </c>
      <c r="L16" s="2">
        <v>20.79</v>
      </c>
      <c r="M16" s="3">
        <v>15.96921596921597</v>
      </c>
      <c r="N16" s="3">
        <v>0</v>
      </c>
      <c r="O16" s="3">
        <v>1</v>
      </c>
      <c r="P16" s="3">
        <v>5</v>
      </c>
      <c r="Q16" s="3">
        <v>0</v>
      </c>
      <c r="R16" s="3">
        <f t="shared" si="0"/>
        <v>16.666666666666664</v>
      </c>
      <c r="S16" s="7">
        <f t="shared" si="1"/>
        <v>3.32</v>
      </c>
      <c r="T16" s="7">
        <f t="shared" si="1"/>
        <v>3.4939999999999998</v>
      </c>
      <c r="U16" s="7" t="s">
        <v>76</v>
      </c>
      <c r="V16" s="6">
        <v>12.031822285714286</v>
      </c>
      <c r="W16" s="4">
        <v>46.514528000000013</v>
      </c>
      <c r="X16" s="4">
        <v>58.546350285714297</v>
      </c>
      <c r="Y16" s="4">
        <v>0.79449065181693945</v>
      </c>
      <c r="Z16" s="4">
        <v>-0.93519291033577467</v>
      </c>
      <c r="AA16" s="4">
        <v>9.3692371719432916</v>
      </c>
      <c r="AB16" s="4">
        <v>8.4340442616075162</v>
      </c>
      <c r="AC16">
        <v>-3.8966371263990614E-2</v>
      </c>
      <c r="AD16">
        <v>0.39038488216430384</v>
      </c>
      <c r="AE16">
        <v>0.35141851090031317</v>
      </c>
      <c r="AF16" s="21">
        <v>80.321285140562239</v>
      </c>
      <c r="AG16" s="7" t="s">
        <v>76</v>
      </c>
    </row>
    <row r="17" spans="1:33">
      <c r="A17" t="s">
        <v>198</v>
      </c>
      <c r="B17">
        <v>16</v>
      </c>
      <c r="C17">
        <v>1</v>
      </c>
      <c r="D17">
        <v>16</v>
      </c>
      <c r="E17" t="s">
        <v>95</v>
      </c>
      <c r="F17" t="s">
        <v>168</v>
      </c>
      <c r="G17" t="s">
        <v>176</v>
      </c>
      <c r="H17" s="2" t="s">
        <v>199</v>
      </c>
      <c r="I17" s="2">
        <v>21.88</v>
      </c>
      <c r="J17" s="2" t="s">
        <v>199</v>
      </c>
      <c r="K17" s="2">
        <v>0</v>
      </c>
      <c r="L17" s="2">
        <v>21.88</v>
      </c>
      <c r="M17" s="3">
        <v>0</v>
      </c>
      <c r="N17" s="3">
        <v>0</v>
      </c>
      <c r="O17" s="3">
        <v>0</v>
      </c>
      <c r="P17" s="3">
        <v>6</v>
      </c>
      <c r="Q17" s="3">
        <v>0</v>
      </c>
      <c r="R17" s="3">
        <f t="shared" si="0"/>
        <v>0</v>
      </c>
      <c r="S17" s="7" t="s">
        <v>76</v>
      </c>
      <c r="T17" s="7">
        <f>I17/P17</f>
        <v>3.6466666666666665</v>
      </c>
      <c r="U17" s="7" t="s">
        <v>76</v>
      </c>
      <c r="V17" s="6">
        <v>2.9680416436081907</v>
      </c>
      <c r="W17" s="4">
        <v>41.765752321219964</v>
      </c>
      <c r="X17" s="4">
        <v>44.733793964828152</v>
      </c>
      <c r="Y17" s="4">
        <v>0.93365101904967407</v>
      </c>
      <c r="Z17" s="4">
        <v>-0.23364840942528517</v>
      </c>
      <c r="AA17" s="4">
        <v>7.1621049259406924</v>
      </c>
      <c r="AB17" s="4">
        <v>6.9284565165154071</v>
      </c>
      <c r="AC17">
        <v>-9.7353503927202142E-3</v>
      </c>
      <c r="AD17">
        <v>0.29842103858086216</v>
      </c>
      <c r="AE17">
        <v>0.28868568818814194</v>
      </c>
      <c r="AF17" s="21">
        <v>80.524344569288388</v>
      </c>
      <c r="AG17" s="7" t="s">
        <v>76</v>
      </c>
    </row>
    <row r="18" spans="1:33">
      <c r="A18" t="s">
        <v>198</v>
      </c>
      <c r="B18">
        <v>17</v>
      </c>
      <c r="C18">
        <v>2</v>
      </c>
      <c r="D18">
        <v>16</v>
      </c>
      <c r="E18" t="s">
        <v>89</v>
      </c>
      <c r="F18" t="s">
        <v>166</v>
      </c>
      <c r="G18" t="s">
        <v>171</v>
      </c>
      <c r="H18" s="2">
        <v>26.07</v>
      </c>
      <c r="I18" s="2" t="s">
        <v>199</v>
      </c>
      <c r="J18" s="2" t="s">
        <v>199</v>
      </c>
      <c r="K18" s="2">
        <v>0</v>
      </c>
      <c r="L18" s="2">
        <v>26.07</v>
      </c>
      <c r="M18" s="3">
        <v>100</v>
      </c>
      <c r="N18" s="3">
        <v>0</v>
      </c>
      <c r="O18" s="3">
        <v>6</v>
      </c>
      <c r="P18" s="3">
        <v>0</v>
      </c>
      <c r="Q18" s="3">
        <v>0</v>
      </c>
      <c r="R18" s="3">
        <f t="shared" si="0"/>
        <v>100</v>
      </c>
      <c r="S18" s="7">
        <f>H18/O18</f>
        <v>4.3449999999999998</v>
      </c>
      <c r="T18" s="7" t="s">
        <v>76</v>
      </c>
      <c r="U18" s="7" t="s">
        <v>76</v>
      </c>
      <c r="V18" s="6">
        <v>4.3651648162492478</v>
      </c>
      <c r="W18" s="4">
        <v>56.522519627812663</v>
      </c>
      <c r="X18" s="4">
        <v>60.887684444061911</v>
      </c>
      <c r="Y18" s="4">
        <v>0.92830791881633201</v>
      </c>
      <c r="Z18" s="4">
        <v>-0.35163407997291962</v>
      </c>
      <c r="AA18" s="4">
        <v>5.6890040757145046</v>
      </c>
      <c r="AB18" s="4">
        <v>5.337369995741585</v>
      </c>
      <c r="AC18">
        <v>-1.4651419998871651E-2</v>
      </c>
      <c r="AD18">
        <v>0.23704183648810437</v>
      </c>
      <c r="AE18">
        <v>0.22239041648923269</v>
      </c>
      <c r="AF18" s="21">
        <v>79.230769230769226</v>
      </c>
      <c r="AG18" s="7" t="s">
        <v>76</v>
      </c>
    </row>
    <row r="19" spans="1:33">
      <c r="A19" t="s">
        <v>198</v>
      </c>
      <c r="B19">
        <v>18</v>
      </c>
      <c r="C19">
        <v>2</v>
      </c>
      <c r="D19">
        <v>16</v>
      </c>
      <c r="E19" t="s">
        <v>90</v>
      </c>
      <c r="F19" t="s">
        <v>166</v>
      </c>
      <c r="G19" t="s">
        <v>172</v>
      </c>
      <c r="H19" s="2">
        <v>25.64</v>
      </c>
      <c r="I19" s="2" t="s">
        <v>199</v>
      </c>
      <c r="J19" s="2" t="s">
        <v>199</v>
      </c>
      <c r="K19" s="2">
        <v>0</v>
      </c>
      <c r="L19" s="2">
        <v>25.64</v>
      </c>
      <c r="M19" s="3">
        <v>100</v>
      </c>
      <c r="N19" s="3">
        <v>0</v>
      </c>
      <c r="O19" s="3">
        <v>5</v>
      </c>
      <c r="P19" s="3">
        <v>0</v>
      </c>
      <c r="Q19" s="3">
        <v>0</v>
      </c>
      <c r="R19" s="3">
        <f t="shared" si="0"/>
        <v>83.333333333333343</v>
      </c>
      <c r="S19" s="7">
        <f>H19/O19</f>
        <v>5.1280000000000001</v>
      </c>
      <c r="T19" s="7" t="s">
        <v>76</v>
      </c>
      <c r="U19" s="7" t="s">
        <v>76</v>
      </c>
      <c r="V19" s="6">
        <v>3.2316247829861129</v>
      </c>
      <c r="W19" s="4">
        <v>42.498387538580261</v>
      </c>
      <c r="X19" s="4">
        <v>45.73001232156637</v>
      </c>
      <c r="Y19" s="4">
        <v>0.92933251886612611</v>
      </c>
      <c r="Z19" s="4">
        <v>-0.21663735125507647</v>
      </c>
      <c r="AA19" s="4">
        <v>-1.5711362309189727</v>
      </c>
      <c r="AB19" s="4">
        <v>-1.7877735821740488</v>
      </c>
      <c r="AC19">
        <v>-9.0265563022948539E-3</v>
      </c>
      <c r="AD19">
        <v>-6.5464009621623853E-2</v>
      </c>
      <c r="AE19">
        <v>-7.44905659239187E-2</v>
      </c>
      <c r="AF19" s="21">
        <v>78.656126482213438</v>
      </c>
      <c r="AG19" s="7" t="s">
        <v>76</v>
      </c>
    </row>
    <row r="20" spans="1:33">
      <c r="A20" t="s">
        <v>198</v>
      </c>
      <c r="B20">
        <v>19</v>
      </c>
      <c r="C20">
        <v>2</v>
      </c>
      <c r="D20">
        <v>16</v>
      </c>
      <c r="E20" t="s">
        <v>90</v>
      </c>
      <c r="F20" t="s">
        <v>166</v>
      </c>
      <c r="G20" t="s">
        <v>173</v>
      </c>
      <c r="H20" s="2">
        <v>30.35</v>
      </c>
      <c r="I20" s="2" t="s">
        <v>199</v>
      </c>
      <c r="J20" s="2" t="s">
        <v>199</v>
      </c>
      <c r="K20" s="2">
        <v>0</v>
      </c>
      <c r="L20" s="2">
        <v>30.35</v>
      </c>
      <c r="M20" s="3">
        <v>100</v>
      </c>
      <c r="N20" s="3">
        <v>0</v>
      </c>
      <c r="O20" s="3">
        <v>4</v>
      </c>
      <c r="P20" s="3">
        <v>0</v>
      </c>
      <c r="Q20" s="3">
        <v>0</v>
      </c>
      <c r="R20" s="3">
        <f t="shared" si="0"/>
        <v>66.666666666666657</v>
      </c>
      <c r="S20" s="7">
        <f>H20/O20</f>
        <v>7.5875000000000004</v>
      </c>
      <c r="T20" s="7" t="s">
        <v>76</v>
      </c>
      <c r="U20" s="7" t="s">
        <v>76</v>
      </c>
      <c r="V20" s="6">
        <v>4.5039697188175936</v>
      </c>
      <c r="W20" s="4">
        <v>35.293168629335895</v>
      </c>
      <c r="X20" s="4">
        <v>39.797138348153489</v>
      </c>
      <c r="Y20" s="4">
        <v>0.88682679444396362</v>
      </c>
      <c r="Z20" s="4">
        <v>-0.26007495519061136</v>
      </c>
      <c r="AA20" s="4">
        <v>-0.72782138815646957</v>
      </c>
      <c r="AB20" s="4">
        <v>-0.98789634334708099</v>
      </c>
      <c r="AC20">
        <v>-1.0836456466275474E-2</v>
      </c>
      <c r="AD20">
        <v>-3.032589117318623E-2</v>
      </c>
      <c r="AE20">
        <v>-4.1162347639461708E-2</v>
      </c>
      <c r="AF20" s="21">
        <v>77.992277992278005</v>
      </c>
      <c r="AG20" s="7" t="s">
        <v>76</v>
      </c>
    </row>
    <row r="21" spans="1:33">
      <c r="A21" t="s">
        <v>198</v>
      </c>
      <c r="B21">
        <v>20</v>
      </c>
      <c r="C21">
        <v>2</v>
      </c>
      <c r="D21">
        <v>16</v>
      </c>
      <c r="E21" t="s">
        <v>90</v>
      </c>
      <c r="F21" t="s">
        <v>166</v>
      </c>
      <c r="G21" t="s">
        <v>174</v>
      </c>
      <c r="H21" s="2">
        <v>20.14</v>
      </c>
      <c r="I21" s="2" t="s">
        <v>199</v>
      </c>
      <c r="J21" s="2" t="s">
        <v>199</v>
      </c>
      <c r="K21" s="2">
        <v>0</v>
      </c>
      <c r="L21" s="2">
        <v>20.14</v>
      </c>
      <c r="M21" s="3">
        <v>100</v>
      </c>
      <c r="N21" s="3">
        <v>0</v>
      </c>
      <c r="O21" s="3">
        <v>2</v>
      </c>
      <c r="P21" s="3">
        <v>0</v>
      </c>
      <c r="Q21" s="3">
        <v>0</v>
      </c>
      <c r="R21" s="3">
        <f t="shared" si="0"/>
        <v>33.333333333333329</v>
      </c>
      <c r="S21" s="7">
        <f>H21/O21</f>
        <v>10.07</v>
      </c>
      <c r="T21" s="7" t="s">
        <v>76</v>
      </c>
      <c r="U21" s="7" t="s">
        <v>76</v>
      </c>
      <c r="V21" s="6">
        <v>3.9949351622874829</v>
      </c>
      <c r="W21" s="4">
        <v>34.033549922720262</v>
      </c>
      <c r="X21" s="4">
        <v>38.028485085007745</v>
      </c>
      <c r="Y21" s="4">
        <v>0.89494887441986382</v>
      </c>
      <c r="Z21" s="4">
        <v>-0.31382074113805408</v>
      </c>
      <c r="AA21" s="4">
        <v>-1.0994662303750646</v>
      </c>
      <c r="AB21" s="4">
        <v>-1.4132869715131189</v>
      </c>
      <c r="AC21">
        <v>-1.3075864214085587E-2</v>
      </c>
      <c r="AD21">
        <v>-4.5811092932294364E-2</v>
      </c>
      <c r="AE21">
        <v>-5.8886957146379953E-2</v>
      </c>
      <c r="AF21" s="21">
        <v>81.684981684981679</v>
      </c>
      <c r="AG21" s="7" t="s">
        <v>76</v>
      </c>
    </row>
    <row r="22" spans="1:33">
      <c r="A22" t="s">
        <v>198</v>
      </c>
      <c r="B22">
        <v>21</v>
      </c>
      <c r="C22">
        <v>2</v>
      </c>
      <c r="D22">
        <v>16</v>
      </c>
      <c r="E22" t="s">
        <v>90</v>
      </c>
      <c r="F22" t="s">
        <v>166</v>
      </c>
      <c r="G22" t="s">
        <v>175</v>
      </c>
      <c r="H22" s="2">
        <v>15.19</v>
      </c>
      <c r="I22" s="2" t="s">
        <v>199</v>
      </c>
      <c r="J22" s="2" t="s">
        <v>199</v>
      </c>
      <c r="K22" s="2">
        <v>0</v>
      </c>
      <c r="L22" s="2">
        <v>15.19</v>
      </c>
      <c r="M22" s="3">
        <v>100</v>
      </c>
      <c r="N22" s="3">
        <v>0</v>
      </c>
      <c r="O22" s="3">
        <v>1</v>
      </c>
      <c r="P22" s="3">
        <v>0</v>
      </c>
      <c r="Q22" s="3">
        <v>0</v>
      </c>
      <c r="R22" s="3">
        <f t="shared" si="0"/>
        <v>16.666666666666664</v>
      </c>
      <c r="S22" s="7">
        <f>H22/O22</f>
        <v>15.19</v>
      </c>
      <c r="T22" s="7" t="s">
        <v>76</v>
      </c>
      <c r="U22" s="7" t="s">
        <v>76</v>
      </c>
      <c r="V22" s="6">
        <v>11.37212920753327</v>
      </c>
      <c r="W22" s="4">
        <v>27.887542887548417</v>
      </c>
      <c r="X22" s="4">
        <v>39.259672095081683</v>
      </c>
      <c r="Y22" s="4">
        <v>0.71033560392477324</v>
      </c>
      <c r="Z22" s="4">
        <v>-0.91137549725473288</v>
      </c>
      <c r="AA22" s="4">
        <v>0.28306690792191852</v>
      </c>
      <c r="AB22" s="4">
        <v>-0.62830858933281386</v>
      </c>
      <c r="AC22">
        <v>-3.7973979052280532E-2</v>
      </c>
      <c r="AD22">
        <v>1.1794454496746605E-2</v>
      </c>
      <c r="AE22">
        <v>-2.6179524555533913E-2</v>
      </c>
      <c r="AF22" s="21">
        <v>80.291970802919707</v>
      </c>
      <c r="AG22" s="7" t="s">
        <v>76</v>
      </c>
    </row>
    <row r="23" spans="1:33">
      <c r="A23" t="s">
        <v>198</v>
      </c>
      <c r="B23">
        <v>22</v>
      </c>
      <c r="C23">
        <v>2</v>
      </c>
      <c r="D23">
        <v>16</v>
      </c>
      <c r="E23" t="s">
        <v>91</v>
      </c>
      <c r="F23" t="s">
        <v>166</v>
      </c>
      <c r="G23" t="s">
        <v>176</v>
      </c>
      <c r="H23" s="2">
        <v>0</v>
      </c>
      <c r="I23" s="2" t="s">
        <v>199</v>
      </c>
      <c r="J23" s="2" t="s">
        <v>199</v>
      </c>
      <c r="K23" s="2">
        <v>0</v>
      </c>
      <c r="L23" s="2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f t="shared" si="0"/>
        <v>0</v>
      </c>
      <c r="S23" s="7" t="s">
        <v>76</v>
      </c>
      <c r="T23" s="7" t="s">
        <v>76</v>
      </c>
      <c r="U23" s="7" t="s">
        <v>76</v>
      </c>
      <c r="V23" s="6">
        <v>10.014933478951544</v>
      </c>
      <c r="W23" s="4">
        <v>74.613108287000259</v>
      </c>
      <c r="X23" s="4">
        <v>84.628041765951806</v>
      </c>
      <c r="Y23" s="4">
        <v>0.88165939716945185</v>
      </c>
      <c r="Z23" s="4">
        <v>-0.77310683968606142</v>
      </c>
      <c r="AA23" s="4">
        <v>2.9896269807285818</v>
      </c>
      <c r="AB23" s="4">
        <v>2.2165201410425204</v>
      </c>
      <c r="AC23">
        <v>-3.2212784986919228E-2</v>
      </c>
      <c r="AD23">
        <v>0.12456779086369091</v>
      </c>
      <c r="AE23">
        <v>9.2355005876771673E-2</v>
      </c>
      <c r="AF23" s="21">
        <v>82.608695652173907</v>
      </c>
      <c r="AG23" s="7" t="s">
        <v>76</v>
      </c>
    </row>
    <row r="24" spans="1:33">
      <c r="A24" t="s">
        <v>198</v>
      </c>
      <c r="B24">
        <v>23</v>
      </c>
      <c r="C24">
        <v>2</v>
      </c>
      <c r="D24">
        <v>16</v>
      </c>
      <c r="E24" t="s">
        <v>92</v>
      </c>
      <c r="F24" t="s">
        <v>167</v>
      </c>
      <c r="G24" t="s">
        <v>172</v>
      </c>
      <c r="H24" s="2">
        <v>2.16</v>
      </c>
      <c r="I24" s="2" t="s">
        <v>199</v>
      </c>
      <c r="J24" s="2">
        <v>44.96</v>
      </c>
      <c r="K24" s="2">
        <v>0</v>
      </c>
      <c r="L24" s="2">
        <v>47.120000000000005</v>
      </c>
      <c r="M24" s="3">
        <v>4.5840407470288618</v>
      </c>
      <c r="N24" s="3">
        <v>0</v>
      </c>
      <c r="O24" s="3">
        <v>5</v>
      </c>
      <c r="P24" s="3">
        <v>0</v>
      </c>
      <c r="Q24" s="3">
        <v>1</v>
      </c>
      <c r="R24" s="3">
        <f t="shared" si="0"/>
        <v>83.333333333333343</v>
      </c>
      <c r="S24" s="7">
        <f>H24/O24</f>
        <v>0.43200000000000005</v>
      </c>
      <c r="T24" s="7" t="s">
        <v>76</v>
      </c>
      <c r="U24" s="7">
        <f>J24/Q24</f>
        <v>44.96</v>
      </c>
      <c r="V24" s="6">
        <v>11.032216600138677</v>
      </c>
      <c r="W24" s="4">
        <v>17.847425481364876</v>
      </c>
      <c r="X24" s="4">
        <v>28.879642081503555</v>
      </c>
      <c r="Y24" s="4">
        <v>0.61799330583794032</v>
      </c>
      <c r="Z24" s="4">
        <v>-0.88643635855338898</v>
      </c>
      <c r="AA24" s="4">
        <v>4.5898237067248147</v>
      </c>
      <c r="AB24" s="4">
        <v>3.7033873481714257</v>
      </c>
      <c r="AC24">
        <v>-3.6934848273057874E-2</v>
      </c>
      <c r="AD24">
        <v>0.19124265444686728</v>
      </c>
      <c r="AE24">
        <v>0.1543078061738094</v>
      </c>
      <c r="AF24" s="21">
        <v>78.200692041522473</v>
      </c>
      <c r="AG24" s="7" t="s">
        <v>76</v>
      </c>
    </row>
    <row r="25" spans="1:33">
      <c r="A25" t="s">
        <v>198</v>
      </c>
      <c r="B25">
        <v>24</v>
      </c>
      <c r="C25">
        <v>2</v>
      </c>
      <c r="D25">
        <v>16</v>
      </c>
      <c r="E25" t="s">
        <v>92</v>
      </c>
      <c r="F25" t="s">
        <v>167</v>
      </c>
      <c r="G25" t="s">
        <v>173</v>
      </c>
      <c r="H25" s="2">
        <v>1.33</v>
      </c>
      <c r="I25" s="2" t="s">
        <v>199</v>
      </c>
      <c r="J25" s="2">
        <v>46.13</v>
      </c>
      <c r="K25" s="2">
        <v>0</v>
      </c>
      <c r="L25" s="2">
        <v>47.46</v>
      </c>
      <c r="M25" s="3">
        <v>2.8023598820058995</v>
      </c>
      <c r="N25" s="3">
        <v>0</v>
      </c>
      <c r="O25" s="3">
        <v>4</v>
      </c>
      <c r="P25" s="3">
        <v>0</v>
      </c>
      <c r="Q25" s="3">
        <v>2</v>
      </c>
      <c r="R25" s="3">
        <f t="shared" si="0"/>
        <v>66.666666666666657</v>
      </c>
      <c r="S25" s="7">
        <f>H25/O25</f>
        <v>0.33250000000000002</v>
      </c>
      <c r="T25" s="7" t="s">
        <v>76</v>
      </c>
      <c r="U25" s="7">
        <f>J25/Q25</f>
        <v>23.065000000000001</v>
      </c>
      <c r="V25" s="6">
        <v>24.927741263157891</v>
      </c>
      <c r="W25" s="4">
        <v>19.502342549707599</v>
      </c>
      <c r="X25" s="4">
        <v>44.43008381286549</v>
      </c>
      <c r="Y25" s="4">
        <v>0.43894453658582483</v>
      </c>
      <c r="Z25" s="4">
        <v>-2.0135816009301166</v>
      </c>
      <c r="AA25" s="4">
        <v>10.443405685519862</v>
      </c>
      <c r="AB25" s="4">
        <v>8.429824084589745</v>
      </c>
      <c r="AC25">
        <v>-8.3899233372088197E-2</v>
      </c>
      <c r="AD25">
        <v>0.43514190356332755</v>
      </c>
      <c r="AE25">
        <v>0.35124267019123934</v>
      </c>
      <c r="AF25" s="21">
        <v>77.992277992277977</v>
      </c>
      <c r="AG25" s="7" t="s">
        <v>76</v>
      </c>
    </row>
    <row r="26" spans="1:33">
      <c r="A26" t="s">
        <v>198</v>
      </c>
      <c r="B26">
        <v>25</v>
      </c>
      <c r="C26">
        <v>2</v>
      </c>
      <c r="D26">
        <v>16</v>
      </c>
      <c r="E26" t="s">
        <v>92</v>
      </c>
      <c r="F26" t="s">
        <v>167</v>
      </c>
      <c r="G26" t="s">
        <v>174</v>
      </c>
      <c r="H26" s="2">
        <v>0.51</v>
      </c>
      <c r="I26" s="2" t="s">
        <v>199</v>
      </c>
      <c r="J26" s="2">
        <v>78.099999999999994</v>
      </c>
      <c r="K26" s="2">
        <v>0</v>
      </c>
      <c r="L26" s="2">
        <v>78.61</v>
      </c>
      <c r="M26" s="3">
        <v>0.64877242081160158</v>
      </c>
      <c r="N26" s="3">
        <v>0</v>
      </c>
      <c r="O26" s="3">
        <v>2</v>
      </c>
      <c r="P26" s="3">
        <v>0</v>
      </c>
      <c r="Q26" s="3">
        <v>4</v>
      </c>
      <c r="R26" s="3">
        <f t="shared" si="0"/>
        <v>33.333333333333329</v>
      </c>
      <c r="S26" s="7">
        <f>H26/O26</f>
        <v>0.255</v>
      </c>
      <c r="T26" s="7" t="s">
        <v>76</v>
      </c>
      <c r="U26" s="7">
        <f>J26/Q26</f>
        <v>19.524999999999999</v>
      </c>
      <c r="V26" s="6">
        <v>3.7734159188451053</v>
      </c>
      <c r="W26" s="4">
        <v>20.913944596176357</v>
      </c>
      <c r="X26" s="4">
        <v>24.687360515021464</v>
      </c>
      <c r="Y26" s="4">
        <v>0.84715190931209094</v>
      </c>
      <c r="Z26" s="4">
        <v>-0.23012647240849748</v>
      </c>
      <c r="AA26" s="4">
        <v>5.316981636719107</v>
      </c>
      <c r="AB26" s="4">
        <v>5.0868551643106086</v>
      </c>
      <c r="AC26">
        <v>-9.5886030170207279E-3</v>
      </c>
      <c r="AD26">
        <v>0.22154090152996278</v>
      </c>
      <c r="AE26">
        <v>0.21195229851294201</v>
      </c>
      <c r="AF26" s="21">
        <v>77.777777777777786</v>
      </c>
      <c r="AG26" s="7" t="s">
        <v>76</v>
      </c>
    </row>
    <row r="27" spans="1:33">
      <c r="A27" t="s">
        <v>198</v>
      </c>
      <c r="B27">
        <v>26</v>
      </c>
      <c r="C27">
        <v>2</v>
      </c>
      <c r="D27">
        <v>16</v>
      </c>
      <c r="E27" t="s">
        <v>92</v>
      </c>
      <c r="F27" t="s">
        <v>167</v>
      </c>
      <c r="G27" t="s">
        <v>175</v>
      </c>
      <c r="H27" s="2">
        <v>0.11</v>
      </c>
      <c r="I27" s="2" t="s">
        <v>199</v>
      </c>
      <c r="J27" s="2">
        <v>55.1</v>
      </c>
      <c r="K27" s="2">
        <v>0</v>
      </c>
      <c r="L27" s="2">
        <v>55.21</v>
      </c>
      <c r="M27" s="3">
        <v>0.19923926824850571</v>
      </c>
      <c r="N27" s="3">
        <v>0</v>
      </c>
      <c r="O27" s="3">
        <v>1</v>
      </c>
      <c r="P27" s="3">
        <v>0</v>
      </c>
      <c r="Q27" s="3">
        <v>5</v>
      </c>
      <c r="R27" s="3">
        <f t="shared" si="0"/>
        <v>16.666666666666664</v>
      </c>
      <c r="S27" s="7">
        <f>H27/O27</f>
        <v>0.11</v>
      </c>
      <c r="T27" s="7" t="s">
        <v>76</v>
      </c>
      <c r="U27" s="7">
        <f>J27/Q27</f>
        <v>11.02</v>
      </c>
      <c r="V27" s="6">
        <v>16.677051516685484</v>
      </c>
      <c r="W27" s="4">
        <v>16.269372687979445</v>
      </c>
      <c r="X27" s="4">
        <v>32.946424204664929</v>
      </c>
      <c r="Y27" s="4">
        <v>0.49381300340556661</v>
      </c>
      <c r="Z27" s="4">
        <v>-1.3659581442781528</v>
      </c>
      <c r="AA27" s="4">
        <v>4.8091099688362933</v>
      </c>
      <c r="AB27" s="4">
        <v>3.4431518245581398</v>
      </c>
      <c r="AC27">
        <v>-5.6914922678256361E-2</v>
      </c>
      <c r="AD27">
        <v>0.20037958203484557</v>
      </c>
      <c r="AE27">
        <v>0.14346465935658917</v>
      </c>
      <c r="AF27" s="21">
        <v>78.819444444444429</v>
      </c>
      <c r="AG27" s="7" t="s">
        <v>76</v>
      </c>
    </row>
    <row r="28" spans="1:33">
      <c r="A28" t="s">
        <v>198</v>
      </c>
      <c r="B28">
        <v>27</v>
      </c>
      <c r="C28">
        <v>2</v>
      </c>
      <c r="D28">
        <v>16</v>
      </c>
      <c r="E28" t="s">
        <v>93</v>
      </c>
      <c r="F28" t="s">
        <v>167</v>
      </c>
      <c r="G28" t="s">
        <v>176</v>
      </c>
      <c r="H28" s="2" t="s">
        <v>199</v>
      </c>
      <c r="I28" s="2" t="s">
        <v>199</v>
      </c>
      <c r="J28" s="2">
        <v>59.08</v>
      </c>
      <c r="K28" s="2">
        <v>0</v>
      </c>
      <c r="L28" s="2">
        <v>59.08</v>
      </c>
      <c r="M28" s="3">
        <v>0</v>
      </c>
      <c r="N28" s="3">
        <v>0</v>
      </c>
      <c r="O28" s="3">
        <v>0</v>
      </c>
      <c r="P28" s="3">
        <v>0</v>
      </c>
      <c r="Q28" s="3">
        <v>6</v>
      </c>
      <c r="R28" s="3">
        <f t="shared" si="0"/>
        <v>0</v>
      </c>
      <c r="S28" s="7" t="s">
        <v>76</v>
      </c>
      <c r="T28" s="7" t="s">
        <v>76</v>
      </c>
      <c r="U28" s="7">
        <f>J28/Q28</f>
        <v>9.8466666666666658</v>
      </c>
      <c r="V28" s="6">
        <v>3.4663773516968241</v>
      </c>
      <c r="W28" s="4">
        <v>10.456986187375604</v>
      </c>
      <c r="X28" s="4">
        <v>13.923363539072428</v>
      </c>
      <c r="Y28" s="4">
        <v>0.75103879590809319</v>
      </c>
      <c r="Z28" s="4">
        <v>-0.20932239649444365</v>
      </c>
      <c r="AA28" s="4">
        <v>0.22601457813213818</v>
      </c>
      <c r="AB28" s="4">
        <v>1.6692181637694592E-2</v>
      </c>
      <c r="AC28">
        <v>-8.7217665206018192E-3</v>
      </c>
      <c r="AD28">
        <v>9.4172740888390904E-3</v>
      </c>
      <c r="AE28">
        <v>6.9550756823727466E-4</v>
      </c>
      <c r="AF28" s="21">
        <v>75.090252707581229</v>
      </c>
      <c r="AG28" s="7" t="s">
        <v>76</v>
      </c>
    </row>
    <row r="29" spans="1:33">
      <c r="A29" t="s">
        <v>198</v>
      </c>
      <c r="B29">
        <v>28</v>
      </c>
      <c r="C29">
        <v>2</v>
      </c>
      <c r="D29">
        <v>16</v>
      </c>
      <c r="E29" t="s">
        <v>94</v>
      </c>
      <c r="F29" t="s">
        <v>168</v>
      </c>
      <c r="G29" t="s">
        <v>172</v>
      </c>
      <c r="H29" s="2">
        <v>19.100000000000001</v>
      </c>
      <c r="I29" s="2">
        <v>5.22</v>
      </c>
      <c r="J29" s="2" t="s">
        <v>199</v>
      </c>
      <c r="K29" s="2">
        <v>0</v>
      </c>
      <c r="L29" s="2">
        <v>24.32</v>
      </c>
      <c r="M29" s="3">
        <v>78.536184210526315</v>
      </c>
      <c r="N29" s="3">
        <v>0</v>
      </c>
      <c r="O29" s="3">
        <v>5</v>
      </c>
      <c r="P29" s="3">
        <v>1</v>
      </c>
      <c r="Q29" s="3">
        <v>0</v>
      </c>
      <c r="R29" s="3">
        <f t="shared" si="0"/>
        <v>83.333333333333343</v>
      </c>
      <c r="S29" s="7">
        <f t="shared" ref="S29:T32" si="2">H29/O29</f>
        <v>3.8200000000000003</v>
      </c>
      <c r="T29" s="7">
        <f t="shared" si="2"/>
        <v>5.22</v>
      </c>
      <c r="U29" s="7" t="s">
        <v>76</v>
      </c>
      <c r="V29" s="6">
        <v>13.225679347826091</v>
      </c>
      <c r="W29" s="4">
        <v>36.881314699792952</v>
      </c>
      <c r="X29" s="4">
        <v>50.10699404761904</v>
      </c>
      <c r="Y29" s="4">
        <v>0.73605123198455891</v>
      </c>
      <c r="Z29" s="4">
        <v>-1.053339436651165</v>
      </c>
      <c r="AA29" s="4">
        <v>3.2075360078277293</v>
      </c>
      <c r="AB29" s="4">
        <v>2.1541965711765649</v>
      </c>
      <c r="AC29">
        <v>-4.3889143193798538E-2</v>
      </c>
      <c r="AD29">
        <v>0.13364733365948872</v>
      </c>
      <c r="AE29">
        <v>8.975819046569021E-2</v>
      </c>
      <c r="AF29" s="21">
        <v>80</v>
      </c>
      <c r="AG29" s="7" t="s">
        <v>76</v>
      </c>
    </row>
    <row r="30" spans="1:33">
      <c r="A30" t="s">
        <v>198</v>
      </c>
      <c r="B30">
        <v>29</v>
      </c>
      <c r="C30">
        <v>2</v>
      </c>
      <c r="D30">
        <v>16</v>
      </c>
      <c r="E30" t="s">
        <v>94</v>
      </c>
      <c r="F30" t="s">
        <v>168</v>
      </c>
      <c r="G30" t="s">
        <v>173</v>
      </c>
      <c r="H30" s="2">
        <v>14.35</v>
      </c>
      <c r="I30" s="2">
        <v>8.11</v>
      </c>
      <c r="J30" s="2" t="s">
        <v>199</v>
      </c>
      <c r="K30" s="2">
        <v>0</v>
      </c>
      <c r="L30" s="2">
        <v>22.46</v>
      </c>
      <c r="M30" s="3">
        <v>63.891362422083695</v>
      </c>
      <c r="N30" s="3">
        <v>0</v>
      </c>
      <c r="O30" s="3">
        <v>4</v>
      </c>
      <c r="P30" s="3">
        <v>2</v>
      </c>
      <c r="Q30" s="3">
        <v>0</v>
      </c>
      <c r="R30" s="3">
        <f t="shared" si="0"/>
        <v>66.666666666666657</v>
      </c>
      <c r="S30" s="7">
        <f t="shared" si="2"/>
        <v>3.5874999999999999</v>
      </c>
      <c r="T30" s="7">
        <f t="shared" si="2"/>
        <v>4.0549999999999997</v>
      </c>
      <c r="U30" s="7" t="s">
        <v>76</v>
      </c>
      <c r="V30" s="6">
        <v>4.3827873507893749</v>
      </c>
      <c r="W30" s="4">
        <v>48.806061267274217</v>
      </c>
      <c r="X30" s="4">
        <v>53.188848618063588</v>
      </c>
      <c r="Y30" s="4">
        <v>0.91759950695189663</v>
      </c>
      <c r="Z30" s="4">
        <v>-0.30826053511880158</v>
      </c>
      <c r="AA30" s="4">
        <v>4.4914547832930687</v>
      </c>
      <c r="AB30" s="4">
        <v>4.1831942481742672</v>
      </c>
      <c r="AC30">
        <v>-1.2844188963283399E-2</v>
      </c>
      <c r="AD30">
        <v>0.18714394930387787</v>
      </c>
      <c r="AE30">
        <v>0.17429976034059447</v>
      </c>
      <c r="AF30" s="21">
        <v>81.297709923664115</v>
      </c>
      <c r="AG30" s="7" t="s">
        <v>76</v>
      </c>
    </row>
    <row r="31" spans="1:33">
      <c r="A31" t="s">
        <v>198</v>
      </c>
      <c r="B31">
        <v>30</v>
      </c>
      <c r="C31">
        <v>2</v>
      </c>
      <c r="D31">
        <v>16</v>
      </c>
      <c r="E31" t="s">
        <v>94</v>
      </c>
      <c r="F31" t="s">
        <v>168</v>
      </c>
      <c r="G31" t="s">
        <v>174</v>
      </c>
      <c r="H31" s="2">
        <v>12.41</v>
      </c>
      <c r="I31" s="2">
        <v>18.75</v>
      </c>
      <c r="J31" s="2" t="s">
        <v>199</v>
      </c>
      <c r="K31" s="2">
        <v>0</v>
      </c>
      <c r="L31" s="2">
        <v>31.16</v>
      </c>
      <c r="M31" s="3">
        <v>39.826700898587937</v>
      </c>
      <c r="N31" s="3">
        <v>0</v>
      </c>
      <c r="O31" s="3">
        <v>2</v>
      </c>
      <c r="P31" s="3">
        <v>4</v>
      </c>
      <c r="Q31" s="3">
        <v>0</v>
      </c>
      <c r="R31" s="3">
        <f t="shared" si="0"/>
        <v>33.333333333333329</v>
      </c>
      <c r="S31" s="7">
        <f t="shared" si="2"/>
        <v>6.2050000000000001</v>
      </c>
      <c r="T31" s="7">
        <f t="shared" si="2"/>
        <v>4.6875</v>
      </c>
      <c r="U31" s="7" t="s">
        <v>76</v>
      </c>
      <c r="V31" s="6">
        <v>14.756572510445675</v>
      </c>
      <c r="W31" s="4">
        <v>26.438917130919211</v>
      </c>
      <c r="X31" s="4">
        <v>41.195489641364887</v>
      </c>
      <c r="Y31" s="4">
        <v>0.64179154953826734</v>
      </c>
      <c r="Z31" s="4">
        <v>-1.0581488992251999</v>
      </c>
      <c r="AA31" s="4">
        <v>0.76135090407580142</v>
      </c>
      <c r="AB31" s="4">
        <v>-0.29679799514939847</v>
      </c>
      <c r="AC31">
        <v>-4.4089537467716669E-2</v>
      </c>
      <c r="AD31">
        <v>3.1722954336491721E-2</v>
      </c>
      <c r="AE31">
        <v>-1.2366583131224938E-2</v>
      </c>
      <c r="AF31" s="21">
        <v>78.00687285223367</v>
      </c>
      <c r="AG31" s="7" t="s">
        <v>76</v>
      </c>
    </row>
    <row r="32" spans="1:33">
      <c r="A32" t="s">
        <v>198</v>
      </c>
      <c r="B32">
        <v>31</v>
      </c>
      <c r="C32">
        <v>2</v>
      </c>
      <c r="D32">
        <v>16</v>
      </c>
      <c r="E32" t="s">
        <v>94</v>
      </c>
      <c r="F32" t="s">
        <v>168</v>
      </c>
      <c r="G32" t="s">
        <v>175</v>
      </c>
      <c r="H32" s="2">
        <v>7.39</v>
      </c>
      <c r="I32" s="2">
        <v>33.15</v>
      </c>
      <c r="J32" s="2" t="s">
        <v>199</v>
      </c>
      <c r="K32" s="2">
        <v>0</v>
      </c>
      <c r="L32" s="2">
        <v>40.54</v>
      </c>
      <c r="M32" s="3">
        <v>18.228909718796249</v>
      </c>
      <c r="N32" s="3">
        <v>0</v>
      </c>
      <c r="O32" s="3">
        <v>1</v>
      </c>
      <c r="P32" s="3">
        <v>5</v>
      </c>
      <c r="Q32" s="3">
        <v>0</v>
      </c>
      <c r="R32" s="3">
        <f t="shared" si="0"/>
        <v>16.666666666666664</v>
      </c>
      <c r="S32" s="7">
        <f t="shared" si="2"/>
        <v>7.39</v>
      </c>
      <c r="T32" s="7">
        <f t="shared" si="2"/>
        <v>6.63</v>
      </c>
      <c r="U32" s="7" t="s">
        <v>76</v>
      </c>
      <c r="V32" s="6">
        <v>6.8767038867243162</v>
      </c>
      <c r="W32" s="4">
        <v>12.325143020051319</v>
      </c>
      <c r="X32" s="4">
        <v>19.201846906775636</v>
      </c>
      <c r="Y32" s="4">
        <v>0.64187278858588459</v>
      </c>
      <c r="Z32" s="4">
        <v>-0.47706713189507782</v>
      </c>
      <c r="AA32" s="4">
        <v>4.5276112676370079</v>
      </c>
      <c r="AB32" s="4">
        <v>4.050544135741931</v>
      </c>
      <c r="AC32">
        <v>-1.9877797162294909E-2</v>
      </c>
      <c r="AD32">
        <v>0.18865046948487532</v>
      </c>
      <c r="AE32">
        <v>0.16877267232258045</v>
      </c>
      <c r="AF32" s="21">
        <v>74.242424242424249</v>
      </c>
      <c r="AG32" s="7" t="s">
        <v>76</v>
      </c>
    </row>
    <row r="33" spans="1:33">
      <c r="A33" t="s">
        <v>198</v>
      </c>
      <c r="B33">
        <v>32</v>
      </c>
      <c r="C33">
        <v>2</v>
      </c>
      <c r="D33">
        <v>16</v>
      </c>
      <c r="E33" t="s">
        <v>95</v>
      </c>
      <c r="F33" t="s">
        <v>168</v>
      </c>
      <c r="G33" t="s">
        <v>176</v>
      </c>
      <c r="H33" s="2" t="s">
        <v>199</v>
      </c>
      <c r="I33" s="2">
        <v>27.6</v>
      </c>
      <c r="J33" s="2" t="s">
        <v>199</v>
      </c>
      <c r="K33" s="2">
        <v>1.26</v>
      </c>
      <c r="L33" s="2">
        <v>28.860000000000003</v>
      </c>
      <c r="M33" s="3">
        <v>0</v>
      </c>
      <c r="N33" s="3">
        <v>0</v>
      </c>
      <c r="O33" s="3">
        <v>0</v>
      </c>
      <c r="P33" s="3">
        <v>6</v>
      </c>
      <c r="Q33" s="3">
        <v>0</v>
      </c>
      <c r="R33" s="3">
        <f t="shared" si="0"/>
        <v>0</v>
      </c>
      <c r="S33" s="7" t="s">
        <v>76</v>
      </c>
      <c r="T33" s="7">
        <f>I33/P33</f>
        <v>4.6000000000000005</v>
      </c>
      <c r="U33" s="7" t="s">
        <v>76</v>
      </c>
      <c r="V33" s="6">
        <v>9.8184023819218247</v>
      </c>
      <c r="W33" s="4">
        <v>16.402615363735077</v>
      </c>
      <c r="X33" s="4">
        <v>26.221017745656901</v>
      </c>
      <c r="Y33" s="4">
        <v>0.62555220101828091</v>
      </c>
      <c r="Z33" s="4">
        <v>-0.77741635506769768</v>
      </c>
      <c r="AA33" s="4">
        <v>2.7200916612469612</v>
      </c>
      <c r="AB33" s="4">
        <v>1.9426753061792639</v>
      </c>
      <c r="AC33">
        <v>-3.2392348127820741E-2</v>
      </c>
      <c r="AD33">
        <v>0.11333715255195671</v>
      </c>
      <c r="AE33">
        <v>8.0944804424135999E-2</v>
      </c>
      <c r="AF33" s="21">
        <v>80.487804878048792</v>
      </c>
      <c r="AG33" s="7" t="s">
        <v>76</v>
      </c>
    </row>
    <row r="34" spans="1:33">
      <c r="A34" t="s">
        <v>198</v>
      </c>
      <c r="B34">
        <v>33</v>
      </c>
      <c r="C34">
        <v>3</v>
      </c>
      <c r="D34">
        <v>18</v>
      </c>
      <c r="E34" t="s">
        <v>89</v>
      </c>
      <c r="F34" t="s">
        <v>166</v>
      </c>
      <c r="G34" t="s">
        <v>171</v>
      </c>
      <c r="H34" s="2">
        <v>22.85</v>
      </c>
      <c r="I34" s="2" t="s">
        <v>199</v>
      </c>
      <c r="J34" s="2" t="s">
        <v>199</v>
      </c>
      <c r="K34" s="2">
        <v>0</v>
      </c>
      <c r="L34" s="2">
        <v>22.85</v>
      </c>
      <c r="M34" s="3">
        <v>100</v>
      </c>
      <c r="N34" s="3">
        <v>0</v>
      </c>
      <c r="O34" s="3">
        <v>6</v>
      </c>
      <c r="P34" s="3">
        <v>0</v>
      </c>
      <c r="Q34" s="3">
        <v>0</v>
      </c>
      <c r="R34" s="3">
        <f t="shared" si="0"/>
        <v>100</v>
      </c>
      <c r="S34" s="7">
        <f>H34/O34</f>
        <v>3.8083333333333336</v>
      </c>
      <c r="T34" s="7" t="s">
        <v>76</v>
      </c>
      <c r="U34" s="7" t="s">
        <v>76</v>
      </c>
      <c r="V34" s="6">
        <v>7.4499796629319261</v>
      </c>
      <c r="W34" s="4">
        <v>20.559627739593466</v>
      </c>
      <c r="X34" s="4">
        <v>28.009607402525393</v>
      </c>
      <c r="Y34" s="4">
        <v>0.73402056102149349</v>
      </c>
      <c r="Z34" s="4">
        <v>-0.57538017720538637</v>
      </c>
      <c r="AA34" s="4">
        <v>6.1598796546122907</v>
      </c>
      <c r="AB34" s="4">
        <v>5.5844994774069043</v>
      </c>
      <c r="AC34">
        <v>-2.3974174050224433E-2</v>
      </c>
      <c r="AD34">
        <v>0.25666165227551213</v>
      </c>
      <c r="AE34">
        <v>0.23268747822528768</v>
      </c>
      <c r="AF34" s="21">
        <v>77.031802120141336</v>
      </c>
      <c r="AG34" s="7" t="s">
        <v>76</v>
      </c>
    </row>
    <row r="35" spans="1:33">
      <c r="A35" t="s">
        <v>198</v>
      </c>
      <c r="B35">
        <v>34</v>
      </c>
      <c r="C35">
        <v>3</v>
      </c>
      <c r="D35">
        <v>18</v>
      </c>
      <c r="E35" t="s">
        <v>90</v>
      </c>
      <c r="F35" t="s">
        <v>166</v>
      </c>
      <c r="G35" t="s">
        <v>172</v>
      </c>
      <c r="H35" s="2">
        <v>14.75</v>
      </c>
      <c r="I35" s="2" t="s">
        <v>199</v>
      </c>
      <c r="J35" s="2" t="s">
        <v>199</v>
      </c>
      <c r="K35" s="2">
        <v>0</v>
      </c>
      <c r="L35" s="2">
        <v>14.75</v>
      </c>
      <c r="M35" s="3">
        <v>100</v>
      </c>
      <c r="N35" s="3">
        <v>0</v>
      </c>
      <c r="O35" s="3">
        <v>5</v>
      </c>
      <c r="P35" s="3">
        <v>0</v>
      </c>
      <c r="Q35" s="3">
        <v>0</v>
      </c>
      <c r="R35" s="3">
        <f t="shared" si="0"/>
        <v>83.333333333333343</v>
      </c>
      <c r="S35" s="7">
        <f>H35/O35</f>
        <v>2.95</v>
      </c>
      <c r="T35" s="7" t="s">
        <v>76</v>
      </c>
      <c r="U35" s="7" t="s">
        <v>76</v>
      </c>
      <c r="V35" s="6">
        <v>12.264781063354214</v>
      </c>
      <c r="W35" s="4">
        <v>25.455627455530717</v>
      </c>
      <c r="X35" s="4">
        <v>37.720408518884931</v>
      </c>
      <c r="Y35" s="4">
        <v>0.67485025891981565</v>
      </c>
      <c r="Z35" s="4">
        <v>-0.97928022145580707</v>
      </c>
      <c r="AA35" s="4">
        <v>-0.6661722603726502</v>
      </c>
      <c r="AB35" s="4">
        <v>-1.6454524818284573</v>
      </c>
      <c r="AC35">
        <v>-4.080334256065863E-2</v>
      </c>
      <c r="AD35">
        <v>-2.7757177515527091E-2</v>
      </c>
      <c r="AE35">
        <v>-6.8560520076185724E-2</v>
      </c>
      <c r="AF35" s="21">
        <v>77.397260273972606</v>
      </c>
      <c r="AG35" s="7" t="s">
        <v>76</v>
      </c>
    </row>
    <row r="36" spans="1:33">
      <c r="A36" t="s">
        <v>198</v>
      </c>
      <c r="B36">
        <v>35</v>
      </c>
      <c r="C36">
        <v>3</v>
      </c>
      <c r="D36">
        <v>18</v>
      </c>
      <c r="E36" t="s">
        <v>90</v>
      </c>
      <c r="F36" t="s">
        <v>166</v>
      </c>
      <c r="G36" t="s">
        <v>173</v>
      </c>
      <c r="H36" s="2">
        <v>25.1</v>
      </c>
      <c r="I36" s="2" t="s">
        <v>199</v>
      </c>
      <c r="J36" s="2" t="s">
        <v>199</v>
      </c>
      <c r="K36" s="2">
        <v>0</v>
      </c>
      <c r="L36" s="2">
        <v>25.1</v>
      </c>
      <c r="M36" s="3">
        <v>100</v>
      </c>
      <c r="N36" s="3">
        <v>0</v>
      </c>
      <c r="O36" s="3">
        <v>4</v>
      </c>
      <c r="P36" s="3">
        <v>0</v>
      </c>
      <c r="Q36" s="3">
        <v>0</v>
      </c>
      <c r="R36" s="3">
        <f t="shared" si="0"/>
        <v>66.666666666666657</v>
      </c>
      <c r="S36" s="7">
        <f>H36/O36</f>
        <v>6.2750000000000004</v>
      </c>
      <c r="T36" s="7" t="s">
        <v>76</v>
      </c>
      <c r="U36" s="7" t="s">
        <v>76</v>
      </c>
      <c r="V36" s="6">
        <v>16.447878030011537</v>
      </c>
      <c r="W36" s="4">
        <v>20.206422983198667</v>
      </c>
      <c r="X36" s="4">
        <v>36.654301013210201</v>
      </c>
      <c r="Y36" s="4">
        <v>0.55127017634073217</v>
      </c>
      <c r="Z36" s="4">
        <v>-1.3547698936031323</v>
      </c>
      <c r="AA36" s="4">
        <v>0.12134090571590868</v>
      </c>
      <c r="AB36" s="4">
        <v>-1.2334289878872233</v>
      </c>
      <c r="AC36">
        <v>-5.644874556679718E-2</v>
      </c>
      <c r="AD36">
        <v>5.0558710714961944E-3</v>
      </c>
      <c r="AE36">
        <v>-5.1392874495300972E-2</v>
      </c>
      <c r="AF36" s="21">
        <v>81.818181818181827</v>
      </c>
      <c r="AG36" s="7" t="s">
        <v>76</v>
      </c>
    </row>
    <row r="37" spans="1:33">
      <c r="A37" t="s">
        <v>198</v>
      </c>
      <c r="B37">
        <v>36</v>
      </c>
      <c r="C37">
        <v>3</v>
      </c>
      <c r="D37">
        <v>18</v>
      </c>
      <c r="E37" t="s">
        <v>90</v>
      </c>
      <c r="F37" t="s">
        <v>166</v>
      </c>
      <c r="G37" t="s">
        <v>174</v>
      </c>
      <c r="H37" s="2">
        <v>33.159999999999997</v>
      </c>
      <c r="I37" s="2" t="s">
        <v>199</v>
      </c>
      <c r="J37" s="2" t="s">
        <v>199</v>
      </c>
      <c r="K37" s="2">
        <v>0</v>
      </c>
      <c r="L37" s="2">
        <v>33.159999999999997</v>
      </c>
      <c r="M37" s="3">
        <v>100</v>
      </c>
      <c r="N37" s="3">
        <v>0</v>
      </c>
      <c r="O37" s="3">
        <v>2</v>
      </c>
      <c r="P37" s="3">
        <v>0</v>
      </c>
      <c r="Q37" s="3">
        <v>0</v>
      </c>
      <c r="R37" s="3">
        <f t="shared" si="0"/>
        <v>33.333333333333329</v>
      </c>
      <c r="S37" s="7">
        <f>H37/O37</f>
        <v>16.579999999999998</v>
      </c>
      <c r="T37" s="7" t="s">
        <v>76</v>
      </c>
      <c r="U37" s="7" t="s">
        <v>76</v>
      </c>
      <c r="V37" s="6">
        <v>5.4168578392359761</v>
      </c>
      <c r="W37" s="4">
        <v>19.700890038466639</v>
      </c>
      <c r="X37" s="4">
        <v>25.117747877702616</v>
      </c>
      <c r="Y37" s="4">
        <v>0.78434142003453267</v>
      </c>
      <c r="Z37" s="4">
        <v>-0.44498291720796918</v>
      </c>
      <c r="AA37" s="4">
        <v>1.0790394713181217</v>
      </c>
      <c r="AB37" s="4">
        <v>0.63405655411015227</v>
      </c>
      <c r="AC37">
        <v>-1.8540954883665382E-2</v>
      </c>
      <c r="AD37">
        <v>4.4959977971588405E-2</v>
      </c>
      <c r="AE37">
        <v>2.6419023087923009E-2</v>
      </c>
      <c r="AF37" s="21">
        <v>81.395348837209298</v>
      </c>
      <c r="AG37" s="7" t="s">
        <v>76</v>
      </c>
    </row>
    <row r="38" spans="1:33">
      <c r="A38" t="s">
        <v>198</v>
      </c>
      <c r="B38">
        <v>37</v>
      </c>
      <c r="C38">
        <v>3</v>
      </c>
      <c r="D38">
        <v>18</v>
      </c>
      <c r="E38" t="s">
        <v>90</v>
      </c>
      <c r="F38" t="s">
        <v>166</v>
      </c>
      <c r="G38" t="s">
        <v>175</v>
      </c>
      <c r="H38" s="2">
        <v>17.38</v>
      </c>
      <c r="I38" s="2" t="s">
        <v>199</v>
      </c>
      <c r="J38" s="2" t="s">
        <v>199</v>
      </c>
      <c r="K38" s="2">
        <v>0</v>
      </c>
      <c r="L38" s="2">
        <v>17.38</v>
      </c>
      <c r="M38" s="3">
        <v>100</v>
      </c>
      <c r="N38" s="3">
        <v>0</v>
      </c>
      <c r="O38" s="3">
        <v>1</v>
      </c>
      <c r="P38" s="3">
        <v>0</v>
      </c>
      <c r="Q38" s="3">
        <v>0</v>
      </c>
      <c r="R38" s="3">
        <f t="shared" si="0"/>
        <v>16.666666666666664</v>
      </c>
      <c r="S38" s="7">
        <f>H38/O38</f>
        <v>17.38</v>
      </c>
      <c r="T38" s="7" t="s">
        <v>76</v>
      </c>
      <c r="U38" s="7" t="s">
        <v>76</v>
      </c>
      <c r="V38" s="6">
        <v>11.538538011695904</v>
      </c>
      <c r="W38" s="4">
        <v>19.600103963612732</v>
      </c>
      <c r="X38" s="4">
        <v>31.138641975308637</v>
      </c>
      <c r="Y38" s="4">
        <v>0.62944633164010877</v>
      </c>
      <c r="Z38" s="4">
        <v>-0.69351557424470189</v>
      </c>
      <c r="AA38" s="4">
        <v>5.8481171694041351E-2</v>
      </c>
      <c r="AB38" s="4">
        <v>-0.6350344025506609</v>
      </c>
      <c r="AC38">
        <v>-2.8896482260195915E-2</v>
      </c>
      <c r="AD38">
        <v>2.4367154872517232E-3</v>
      </c>
      <c r="AE38">
        <v>-2.6459766772944204E-2</v>
      </c>
      <c r="AF38" s="21">
        <v>79.347826086956502</v>
      </c>
      <c r="AG38" t="s">
        <v>207</v>
      </c>
    </row>
    <row r="39" spans="1:33">
      <c r="A39" t="s">
        <v>198</v>
      </c>
      <c r="B39">
        <v>38</v>
      </c>
      <c r="C39">
        <v>3</v>
      </c>
      <c r="D39">
        <v>18</v>
      </c>
      <c r="E39" t="s">
        <v>91</v>
      </c>
      <c r="F39" t="s">
        <v>166</v>
      </c>
      <c r="G39" t="s">
        <v>176</v>
      </c>
      <c r="H39" s="2">
        <v>0</v>
      </c>
      <c r="I39" s="2" t="s">
        <v>199</v>
      </c>
      <c r="J39" s="2" t="s">
        <v>199</v>
      </c>
      <c r="K39" s="2">
        <v>0</v>
      </c>
      <c r="L39" s="2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f t="shared" si="0"/>
        <v>0</v>
      </c>
      <c r="S39" s="7" t="s">
        <v>76</v>
      </c>
      <c r="T39" s="7" t="s">
        <v>76</v>
      </c>
      <c r="U39" s="7" t="s">
        <v>76</v>
      </c>
      <c r="V39" s="6">
        <v>19.094682288172841</v>
      </c>
      <c r="W39" s="4">
        <v>85.139619049087727</v>
      </c>
      <c r="X39" s="4">
        <v>104.23430133726058</v>
      </c>
      <c r="Y39" s="4">
        <v>0.81680999399237986</v>
      </c>
      <c r="Z39" s="4">
        <v>-1.5731179404810789</v>
      </c>
      <c r="AA39" s="4">
        <v>-5.6387325950352967</v>
      </c>
      <c r="AB39" s="4">
        <v>-7.2118505355163753</v>
      </c>
      <c r="AC39">
        <v>-6.5546580853378292E-2</v>
      </c>
      <c r="AD39">
        <v>-0.23494719145980403</v>
      </c>
      <c r="AE39">
        <v>-0.30049377231318231</v>
      </c>
      <c r="AF39" s="21">
        <v>80.308880308880305</v>
      </c>
      <c r="AG39" s="7" t="s">
        <v>76</v>
      </c>
    </row>
    <row r="40" spans="1:33">
      <c r="A40" t="s">
        <v>198</v>
      </c>
      <c r="B40">
        <v>39</v>
      </c>
      <c r="C40">
        <v>3</v>
      </c>
      <c r="D40">
        <v>18</v>
      </c>
      <c r="E40" t="s">
        <v>92</v>
      </c>
      <c r="F40" t="s">
        <v>167</v>
      </c>
      <c r="G40" t="s">
        <v>172</v>
      </c>
      <c r="H40" s="2">
        <v>2.7</v>
      </c>
      <c r="I40" s="2" t="s">
        <v>199</v>
      </c>
      <c r="J40" s="2">
        <v>39.47</v>
      </c>
      <c r="K40" s="2">
        <v>0.31</v>
      </c>
      <c r="L40" s="2">
        <v>42.480000000000004</v>
      </c>
      <c r="M40" s="3">
        <v>6.3559322033898304</v>
      </c>
      <c r="N40" s="3">
        <v>0.72975517890772112</v>
      </c>
      <c r="O40" s="3">
        <v>5</v>
      </c>
      <c r="P40" s="3">
        <v>0</v>
      </c>
      <c r="Q40" s="3">
        <v>1</v>
      </c>
      <c r="R40" s="3">
        <f t="shared" si="0"/>
        <v>83.333333333333343</v>
      </c>
      <c r="S40" s="7">
        <f>H40/O40</f>
        <v>0.54</v>
      </c>
      <c r="T40" s="7" t="s">
        <v>76</v>
      </c>
      <c r="U40" s="7">
        <f>J40/Q40</f>
        <v>39.47</v>
      </c>
      <c r="V40" s="6">
        <v>15.624750608272501</v>
      </c>
      <c r="W40" s="4">
        <v>11.733630711002975</v>
      </c>
      <c r="X40" s="4">
        <v>27.358381319275477</v>
      </c>
      <c r="Y40" s="4">
        <v>0.4288861454948722</v>
      </c>
      <c r="Z40" s="4">
        <v>-1.2868348966758383</v>
      </c>
      <c r="AA40" s="4">
        <v>5.9506868223525284</v>
      </c>
      <c r="AB40" s="4">
        <v>4.663851925676691</v>
      </c>
      <c r="AC40">
        <v>-5.361812069482659E-2</v>
      </c>
      <c r="AD40">
        <v>0.2479452842646887</v>
      </c>
      <c r="AE40">
        <v>0.1943271635698621</v>
      </c>
      <c r="AF40" s="21">
        <v>81.818181818181813</v>
      </c>
      <c r="AG40" s="7" t="s">
        <v>76</v>
      </c>
    </row>
    <row r="41" spans="1:33">
      <c r="A41" t="s">
        <v>198</v>
      </c>
      <c r="B41">
        <v>40</v>
      </c>
      <c r="C41">
        <v>3</v>
      </c>
      <c r="D41">
        <v>18</v>
      </c>
      <c r="E41" t="s">
        <v>92</v>
      </c>
      <c r="F41" t="s">
        <v>167</v>
      </c>
      <c r="G41" t="s">
        <v>173</v>
      </c>
      <c r="H41" s="2">
        <v>2.5299999999999998</v>
      </c>
      <c r="I41" s="2" t="s">
        <v>199</v>
      </c>
      <c r="J41" s="2">
        <v>63.31</v>
      </c>
      <c r="K41" s="2">
        <v>0</v>
      </c>
      <c r="L41" s="2">
        <v>65.84</v>
      </c>
      <c r="M41" s="3">
        <v>3.8426488456865124</v>
      </c>
      <c r="N41" s="3">
        <v>0</v>
      </c>
      <c r="O41" s="3">
        <v>4</v>
      </c>
      <c r="P41" s="3">
        <v>0</v>
      </c>
      <c r="Q41" s="3">
        <v>2</v>
      </c>
      <c r="R41" s="3">
        <f t="shared" si="0"/>
        <v>66.666666666666657</v>
      </c>
      <c r="S41" s="7">
        <f>H41/O41</f>
        <v>0.63249999999999995</v>
      </c>
      <c r="T41" s="7" t="s">
        <v>76</v>
      </c>
      <c r="U41" s="7">
        <f>J41/Q41</f>
        <v>31.655000000000001</v>
      </c>
      <c r="V41" s="6">
        <v>5.5585066880256324</v>
      </c>
      <c r="W41" s="4">
        <v>13.738170284341214</v>
      </c>
      <c r="X41" s="4">
        <v>19.296676972366846</v>
      </c>
      <c r="Y41" s="4">
        <v>0.71194487548371654</v>
      </c>
      <c r="Z41" s="4">
        <v>-0.45692498743278381</v>
      </c>
      <c r="AA41" s="4">
        <v>0.37350264120726251</v>
      </c>
      <c r="AB41" s="4">
        <v>-8.342234622552136E-2</v>
      </c>
      <c r="AC41">
        <v>-1.9038541143032658E-2</v>
      </c>
      <c r="AD41">
        <v>1.5562610050302605E-2</v>
      </c>
      <c r="AE41">
        <v>-3.475931092730057E-3</v>
      </c>
      <c r="AF41" s="21">
        <v>78.070175438596493</v>
      </c>
      <c r="AG41" s="7" t="s">
        <v>76</v>
      </c>
    </row>
    <row r="42" spans="1:33">
      <c r="A42" t="s">
        <v>198</v>
      </c>
      <c r="B42">
        <v>41</v>
      </c>
      <c r="C42">
        <v>3</v>
      </c>
      <c r="D42">
        <v>18</v>
      </c>
      <c r="E42" t="s">
        <v>92</v>
      </c>
      <c r="F42" t="s">
        <v>167</v>
      </c>
      <c r="G42" t="s">
        <v>174</v>
      </c>
      <c r="H42" s="2">
        <v>1.19</v>
      </c>
      <c r="I42" s="2" t="s">
        <v>199</v>
      </c>
      <c r="J42" s="2">
        <v>60.04</v>
      </c>
      <c r="K42" s="2">
        <v>0.25</v>
      </c>
      <c r="L42" s="2">
        <v>61.48</v>
      </c>
      <c r="M42" s="3">
        <v>1.9355888093689007</v>
      </c>
      <c r="N42" s="3">
        <v>0.40663630448926485</v>
      </c>
      <c r="O42" s="3">
        <v>2</v>
      </c>
      <c r="P42" s="3">
        <v>0</v>
      </c>
      <c r="Q42" s="3">
        <v>4</v>
      </c>
      <c r="R42" s="3">
        <f t="shared" si="0"/>
        <v>33.333333333333329</v>
      </c>
      <c r="S42" s="7">
        <f>H42/O42</f>
        <v>0.59499999999999997</v>
      </c>
      <c r="T42" s="7" t="s">
        <v>76</v>
      </c>
      <c r="U42" s="7">
        <f>J42/Q42</f>
        <v>15.01</v>
      </c>
      <c r="V42" s="6">
        <v>2.1873490668232307</v>
      </c>
      <c r="W42" s="4">
        <v>10.34180505136538</v>
      </c>
      <c r="X42" s="4">
        <v>12.529154118188611</v>
      </c>
      <c r="Y42" s="4">
        <v>0.82541925446923436</v>
      </c>
      <c r="Z42" s="4">
        <v>-7.4245631735175663E-2</v>
      </c>
      <c r="AA42" s="4">
        <v>1.3690331932804798</v>
      </c>
      <c r="AB42" s="4">
        <v>1.2947875615453042</v>
      </c>
      <c r="AC42">
        <v>-3.0935679889656526E-3</v>
      </c>
      <c r="AD42">
        <v>5.7043049720019993E-2</v>
      </c>
      <c r="AE42">
        <v>5.3949481731054336E-2</v>
      </c>
      <c r="AF42" s="21">
        <v>58.407079646017692</v>
      </c>
      <c r="AG42" s="7" t="s">
        <v>76</v>
      </c>
    </row>
    <row r="43" spans="1:33">
      <c r="A43" t="s">
        <v>198</v>
      </c>
      <c r="B43">
        <v>42</v>
      </c>
      <c r="C43">
        <v>3</v>
      </c>
      <c r="D43">
        <v>18</v>
      </c>
      <c r="E43" t="s">
        <v>92</v>
      </c>
      <c r="F43" t="s">
        <v>167</v>
      </c>
      <c r="G43" t="s">
        <v>175</v>
      </c>
      <c r="H43" s="2">
        <v>0.35</v>
      </c>
      <c r="I43" s="2" t="s">
        <v>199</v>
      </c>
      <c r="J43" s="2">
        <v>78.06</v>
      </c>
      <c r="K43" s="2">
        <v>0</v>
      </c>
      <c r="L43" s="2">
        <v>78.41</v>
      </c>
      <c r="M43" s="3">
        <v>0.44637163627088383</v>
      </c>
      <c r="N43" s="3">
        <v>0</v>
      </c>
      <c r="O43" s="3">
        <v>1</v>
      </c>
      <c r="P43" s="3">
        <v>0</v>
      </c>
      <c r="Q43" s="3">
        <v>5</v>
      </c>
      <c r="R43" s="3">
        <f t="shared" si="0"/>
        <v>16.666666666666664</v>
      </c>
      <c r="S43" s="7">
        <f>H43/O43</f>
        <v>0.35</v>
      </c>
      <c r="T43" s="7" t="s">
        <v>76</v>
      </c>
      <c r="U43" s="7">
        <f>J43/Q43</f>
        <v>15.612</v>
      </c>
      <c r="V43" s="6">
        <v>4.7597313552048073</v>
      </c>
      <c r="W43" s="4">
        <v>15.136574475863496</v>
      </c>
      <c r="X43" s="4">
        <v>19.896305831068304</v>
      </c>
      <c r="Y43" s="4">
        <v>0.76077311056545815</v>
      </c>
      <c r="Z43" s="4">
        <v>-0.31318793198616673</v>
      </c>
      <c r="AA43" s="4">
        <v>0.26677481051564977</v>
      </c>
      <c r="AB43" s="4">
        <v>-4.6413121470516919E-2</v>
      </c>
      <c r="AC43">
        <v>-1.3049497166090282E-2</v>
      </c>
      <c r="AD43">
        <v>1.111561710481874E-2</v>
      </c>
      <c r="AE43">
        <v>-1.9338800612715384E-3</v>
      </c>
      <c r="AF43" s="21">
        <v>71.24463519313305</v>
      </c>
      <c r="AG43" s="7" t="s">
        <v>76</v>
      </c>
    </row>
    <row r="44" spans="1:33">
      <c r="A44" t="s">
        <v>198</v>
      </c>
      <c r="B44">
        <v>43</v>
      </c>
      <c r="C44">
        <v>3</v>
      </c>
      <c r="D44">
        <v>18</v>
      </c>
      <c r="E44" t="s">
        <v>93</v>
      </c>
      <c r="F44" t="s">
        <v>167</v>
      </c>
      <c r="G44" t="s">
        <v>176</v>
      </c>
      <c r="H44" s="2" t="s">
        <v>199</v>
      </c>
      <c r="I44" s="2" t="s">
        <v>199</v>
      </c>
      <c r="J44" s="2">
        <v>60.18</v>
      </c>
      <c r="K44" s="2">
        <v>0</v>
      </c>
      <c r="L44" s="2">
        <v>60.18</v>
      </c>
      <c r="M44" s="3">
        <v>0</v>
      </c>
      <c r="N44" s="3">
        <v>0</v>
      </c>
      <c r="O44" s="3">
        <v>0</v>
      </c>
      <c r="P44" s="3">
        <v>0</v>
      </c>
      <c r="Q44" s="3">
        <v>6</v>
      </c>
      <c r="R44" s="3">
        <f t="shared" si="0"/>
        <v>0</v>
      </c>
      <c r="S44" s="7" t="s">
        <v>76</v>
      </c>
      <c r="T44" s="7" t="s">
        <v>76</v>
      </c>
      <c r="U44" s="7">
        <f>J44/Q44</f>
        <v>10.029999999999999</v>
      </c>
      <c r="V44" s="6">
        <v>6.6682974155069568</v>
      </c>
      <c r="W44" s="4">
        <v>16.372214630167708</v>
      </c>
      <c r="X44" s="4">
        <v>23.040512045674664</v>
      </c>
      <c r="Y44" s="4">
        <v>0.71058380116344777</v>
      </c>
      <c r="Z44" s="4">
        <v>-0.52477368642610944</v>
      </c>
      <c r="AA44" s="4">
        <v>0.71847900578005097</v>
      </c>
      <c r="AB44" s="4">
        <v>0.19370531935394164</v>
      </c>
      <c r="AC44">
        <v>-2.1865570267754559E-2</v>
      </c>
      <c r="AD44">
        <v>2.9936625240835457E-2</v>
      </c>
      <c r="AE44">
        <v>8.0710549730809017E-3</v>
      </c>
      <c r="AF44" s="21">
        <v>78.040540540540519</v>
      </c>
      <c r="AG44" s="7" t="s">
        <v>76</v>
      </c>
    </row>
    <row r="45" spans="1:33">
      <c r="A45" t="s">
        <v>198</v>
      </c>
      <c r="B45">
        <v>44</v>
      </c>
      <c r="C45">
        <v>3</v>
      </c>
      <c r="D45">
        <v>18</v>
      </c>
      <c r="E45" t="s">
        <v>94</v>
      </c>
      <c r="F45" t="s">
        <v>168</v>
      </c>
      <c r="G45" t="s">
        <v>172</v>
      </c>
      <c r="H45" s="2">
        <v>33.74</v>
      </c>
      <c r="I45" s="2">
        <v>3.88</v>
      </c>
      <c r="J45" s="2" t="s">
        <v>199</v>
      </c>
      <c r="K45" s="2">
        <v>0.1</v>
      </c>
      <c r="L45" s="2">
        <v>37.720000000000006</v>
      </c>
      <c r="M45" s="3">
        <v>89.44856839872746</v>
      </c>
      <c r="N45" s="3">
        <v>0.26511134676564202</v>
      </c>
      <c r="O45" s="3">
        <v>5</v>
      </c>
      <c r="P45" s="3">
        <v>1</v>
      </c>
      <c r="Q45" s="3">
        <v>0</v>
      </c>
      <c r="R45" s="3">
        <f t="shared" si="0"/>
        <v>83.333333333333343</v>
      </c>
      <c r="S45" s="7">
        <f t="shared" ref="S45:T48" si="3">H45/O45</f>
        <v>6.7480000000000002</v>
      </c>
      <c r="T45" s="7">
        <f t="shared" si="3"/>
        <v>3.88</v>
      </c>
      <c r="U45" s="7" t="s">
        <v>76</v>
      </c>
      <c r="V45" s="6">
        <v>21.054849056603775</v>
      </c>
      <c r="W45" s="4">
        <v>20.563874213836485</v>
      </c>
      <c r="X45" s="4">
        <v>41.618723270440256</v>
      </c>
      <c r="Y45" s="4">
        <v>0.49410151484493037</v>
      </c>
      <c r="Z45" s="4">
        <v>-1.7349561925303156</v>
      </c>
      <c r="AA45" s="4">
        <v>6.4879857063883355</v>
      </c>
      <c r="AB45" s="4">
        <v>4.7530295138580207</v>
      </c>
      <c r="AC45">
        <v>-7.2289841355429818E-2</v>
      </c>
      <c r="AD45">
        <v>0.27033273776618066</v>
      </c>
      <c r="AE45">
        <v>0.19804289641075085</v>
      </c>
      <c r="AF45" s="21">
        <v>78.8</v>
      </c>
      <c r="AG45" s="7" t="s">
        <v>76</v>
      </c>
    </row>
    <row r="46" spans="1:33">
      <c r="A46" t="s">
        <v>198</v>
      </c>
      <c r="B46">
        <v>45</v>
      </c>
      <c r="C46">
        <v>3</v>
      </c>
      <c r="D46">
        <v>18</v>
      </c>
      <c r="E46" t="s">
        <v>94</v>
      </c>
      <c r="F46" t="s">
        <v>168</v>
      </c>
      <c r="G46" t="s">
        <v>173</v>
      </c>
      <c r="H46" s="2">
        <v>19.809999999999999</v>
      </c>
      <c r="I46" s="2">
        <v>5.68</v>
      </c>
      <c r="J46" s="2" t="s">
        <v>199</v>
      </c>
      <c r="K46" s="2">
        <v>0</v>
      </c>
      <c r="L46" s="2">
        <v>25.49</v>
      </c>
      <c r="M46" s="3">
        <v>77.716751667320523</v>
      </c>
      <c r="N46" s="3">
        <v>0</v>
      </c>
      <c r="O46" s="3">
        <v>4</v>
      </c>
      <c r="P46" s="3">
        <v>2</v>
      </c>
      <c r="Q46" s="3">
        <v>0</v>
      </c>
      <c r="R46" s="3">
        <f t="shared" si="0"/>
        <v>66.666666666666657</v>
      </c>
      <c r="S46" s="7">
        <f t="shared" si="3"/>
        <v>4.9524999999999997</v>
      </c>
      <c r="T46" s="7">
        <f t="shared" si="3"/>
        <v>2.84</v>
      </c>
      <c r="U46" s="7" t="s">
        <v>76</v>
      </c>
      <c r="V46" s="6">
        <v>9.8182917438548962</v>
      </c>
      <c r="W46" s="4">
        <v>16.499192265509073</v>
      </c>
      <c r="X46" s="4">
        <v>26.317484009363969</v>
      </c>
      <c r="Y46" s="4">
        <v>0.62692893665817484</v>
      </c>
      <c r="Z46" s="4">
        <v>-0.79978880944134978</v>
      </c>
      <c r="AA46" s="4">
        <v>3.8038433329861454</v>
      </c>
      <c r="AB46" s="4">
        <v>3.0040545235447955</v>
      </c>
      <c r="AC46">
        <v>-3.3324533726722907E-2</v>
      </c>
      <c r="AD46">
        <v>0.15849347220775606</v>
      </c>
      <c r="AE46">
        <v>0.12516893848103314</v>
      </c>
      <c r="AF46" s="21">
        <v>78.066914498141244</v>
      </c>
      <c r="AG46" s="7" t="s">
        <v>76</v>
      </c>
    </row>
    <row r="47" spans="1:33">
      <c r="A47" t="s">
        <v>198</v>
      </c>
      <c r="B47">
        <v>46</v>
      </c>
      <c r="C47">
        <v>3</v>
      </c>
      <c r="D47">
        <v>18</v>
      </c>
      <c r="E47" t="s">
        <v>94</v>
      </c>
      <c r="F47" t="s">
        <v>168</v>
      </c>
      <c r="G47" t="s">
        <v>174</v>
      </c>
      <c r="H47" s="2">
        <v>6.54</v>
      </c>
      <c r="I47" s="2">
        <v>17.510000000000002</v>
      </c>
      <c r="J47" s="2" t="s">
        <v>199</v>
      </c>
      <c r="K47" s="2">
        <v>0</v>
      </c>
      <c r="L47" s="2">
        <v>24.05</v>
      </c>
      <c r="M47" s="3">
        <v>27.193347193347194</v>
      </c>
      <c r="N47" s="3">
        <v>0</v>
      </c>
      <c r="O47" s="3">
        <v>2</v>
      </c>
      <c r="P47" s="3">
        <v>4</v>
      </c>
      <c r="Q47" s="3">
        <v>0</v>
      </c>
      <c r="R47" s="3">
        <f t="shared" si="0"/>
        <v>33.333333333333329</v>
      </c>
      <c r="S47" s="7">
        <f t="shared" si="3"/>
        <v>3.27</v>
      </c>
      <c r="T47" s="7">
        <f t="shared" si="3"/>
        <v>4.3775000000000004</v>
      </c>
      <c r="U47" s="7" t="s">
        <v>76</v>
      </c>
      <c r="V47" s="6">
        <v>16.803466952521184</v>
      </c>
      <c r="W47" s="4">
        <v>19.458490006536003</v>
      </c>
      <c r="X47" s="4">
        <v>36.261956959057187</v>
      </c>
      <c r="Y47" s="4">
        <v>0.53660893228973505</v>
      </c>
      <c r="Z47" s="4">
        <v>-1.3692455765350788</v>
      </c>
      <c r="AA47" s="4">
        <v>5.9897278086590271</v>
      </c>
      <c r="AB47" s="4">
        <v>4.6204822321239494</v>
      </c>
      <c r="AC47">
        <v>-5.7051899022294947E-2</v>
      </c>
      <c r="AD47">
        <v>0.24957199202745947</v>
      </c>
      <c r="AE47">
        <v>0.19252009300516457</v>
      </c>
      <c r="AF47" s="21">
        <v>81.911262798634795</v>
      </c>
      <c r="AG47" s="7" t="s">
        <v>76</v>
      </c>
    </row>
    <row r="48" spans="1:33">
      <c r="A48" t="s">
        <v>198</v>
      </c>
      <c r="B48">
        <v>47</v>
      </c>
      <c r="C48">
        <v>3</v>
      </c>
      <c r="D48">
        <v>18</v>
      </c>
      <c r="E48" t="s">
        <v>94</v>
      </c>
      <c r="F48" t="s">
        <v>168</v>
      </c>
      <c r="G48" t="s">
        <v>175</v>
      </c>
      <c r="H48" s="2">
        <v>5.72</v>
      </c>
      <c r="I48" s="2">
        <v>28.48</v>
      </c>
      <c r="J48" s="2" t="s">
        <v>199</v>
      </c>
      <c r="K48" s="2">
        <v>0</v>
      </c>
      <c r="L48" s="2">
        <v>34.200000000000003</v>
      </c>
      <c r="M48" s="3">
        <v>16.725146198830405</v>
      </c>
      <c r="N48" s="3">
        <v>0</v>
      </c>
      <c r="O48" s="3">
        <v>1</v>
      </c>
      <c r="P48" s="3">
        <v>5</v>
      </c>
      <c r="Q48" s="3">
        <v>0</v>
      </c>
      <c r="R48" s="3">
        <f t="shared" si="0"/>
        <v>16.666666666666664</v>
      </c>
      <c r="S48" s="7">
        <f t="shared" si="3"/>
        <v>5.72</v>
      </c>
      <c r="T48" s="7">
        <f t="shared" si="3"/>
        <v>5.6959999999999997</v>
      </c>
      <c r="U48" s="7" t="s">
        <v>76</v>
      </c>
      <c r="V48" s="6">
        <v>8.4943331704934035</v>
      </c>
      <c r="W48" s="4">
        <v>19.946675351462847</v>
      </c>
      <c r="X48" s="4">
        <v>28.441008521956249</v>
      </c>
      <c r="Y48" s="4">
        <v>0.70133502249275592</v>
      </c>
      <c r="Z48" s="4">
        <v>-0.69070270470685613</v>
      </c>
      <c r="AA48" s="4">
        <v>0.65548282787765366</v>
      </c>
      <c r="AB48" s="4">
        <v>-3.5219876829202253E-2</v>
      </c>
      <c r="AC48">
        <v>-2.8779279362785674E-2</v>
      </c>
      <c r="AD48">
        <v>2.7311784494902232E-2</v>
      </c>
      <c r="AE48">
        <v>-1.4674948678834272E-3</v>
      </c>
      <c r="AF48" s="21">
        <v>76.206896551724128</v>
      </c>
      <c r="AG48" s="7" t="s">
        <v>76</v>
      </c>
    </row>
    <row r="49" spans="1:33">
      <c r="A49" t="s">
        <v>198</v>
      </c>
      <c r="B49">
        <v>48</v>
      </c>
      <c r="C49">
        <v>3</v>
      </c>
      <c r="D49">
        <v>18</v>
      </c>
      <c r="E49" t="s">
        <v>95</v>
      </c>
      <c r="F49" t="s">
        <v>168</v>
      </c>
      <c r="G49" t="s">
        <v>176</v>
      </c>
      <c r="H49" s="2" t="s">
        <v>199</v>
      </c>
      <c r="I49" s="2">
        <v>33.369999999999997</v>
      </c>
      <c r="J49" s="2" t="s">
        <v>199</v>
      </c>
      <c r="K49" s="2">
        <v>0</v>
      </c>
      <c r="L49" s="2">
        <v>33.369999999999997</v>
      </c>
      <c r="M49" s="3">
        <v>0</v>
      </c>
      <c r="N49" s="3">
        <v>0</v>
      </c>
      <c r="O49" s="3">
        <v>0</v>
      </c>
      <c r="P49" s="3">
        <v>6</v>
      </c>
      <c r="Q49" s="3">
        <v>0</v>
      </c>
      <c r="R49" s="3">
        <f t="shared" si="0"/>
        <v>0</v>
      </c>
      <c r="S49" s="7" t="s">
        <v>76</v>
      </c>
      <c r="T49" s="7">
        <f>I49/P49</f>
        <v>5.5616666666666665</v>
      </c>
      <c r="U49" s="7" t="s">
        <v>76</v>
      </c>
      <c r="V49" s="6">
        <v>9.8848150064909994</v>
      </c>
      <c r="W49" s="4">
        <v>16.703950738570576</v>
      </c>
      <c r="X49" s="4">
        <v>26.588765745061576</v>
      </c>
      <c r="Y49" s="4">
        <v>0.62823340123161076</v>
      </c>
      <c r="Z49" s="4">
        <v>-0.7818540570525726</v>
      </c>
      <c r="AA49" s="4">
        <v>0.13471677073078334</v>
      </c>
      <c r="AB49" s="4">
        <v>-0.64713728632178924</v>
      </c>
      <c r="AC49">
        <v>-3.2577252377190523E-2</v>
      </c>
      <c r="AD49">
        <v>5.6131987804493057E-3</v>
      </c>
      <c r="AE49">
        <v>-2.6964053596741221E-2</v>
      </c>
      <c r="AF49" s="21">
        <v>67.407407407407405</v>
      </c>
      <c r="AG49" s="7" t="s">
        <v>76</v>
      </c>
    </row>
    <row r="50" spans="1:33">
      <c r="A50" t="s">
        <v>198</v>
      </c>
      <c r="B50">
        <v>49</v>
      </c>
      <c r="C50">
        <v>4</v>
      </c>
      <c r="D50">
        <v>19</v>
      </c>
      <c r="E50" t="s">
        <v>89</v>
      </c>
      <c r="F50" t="s">
        <v>166</v>
      </c>
      <c r="G50" t="s">
        <v>171</v>
      </c>
      <c r="H50" s="2">
        <v>42.42</v>
      </c>
      <c r="I50" s="2" t="s">
        <v>199</v>
      </c>
      <c r="J50" s="2" t="s">
        <v>199</v>
      </c>
      <c r="K50" s="2">
        <v>0</v>
      </c>
      <c r="L50" s="2">
        <v>42.42</v>
      </c>
      <c r="M50" s="3">
        <v>100</v>
      </c>
      <c r="N50" s="3">
        <v>0</v>
      </c>
      <c r="O50" s="3">
        <v>6</v>
      </c>
      <c r="P50" s="3">
        <v>0</v>
      </c>
      <c r="Q50" s="3">
        <v>0</v>
      </c>
      <c r="R50" s="3">
        <f t="shared" si="0"/>
        <v>100</v>
      </c>
      <c r="S50" s="7">
        <f>H50/O50</f>
        <v>7.07</v>
      </c>
      <c r="T50" s="7" t="s">
        <v>76</v>
      </c>
      <c r="U50" s="7" t="s">
        <v>76</v>
      </c>
      <c r="V50" s="6">
        <v>13.436941012355517</v>
      </c>
      <c r="W50" s="4">
        <v>20.520102741242642</v>
      </c>
      <c r="X50" s="4">
        <v>33.957043753598157</v>
      </c>
      <c r="Y50" s="4">
        <v>0.60429591251059045</v>
      </c>
      <c r="Z50" s="4">
        <v>-1.0579767879795834</v>
      </c>
      <c r="AA50" s="4">
        <v>6.1094701429761242</v>
      </c>
      <c r="AB50" s="4">
        <v>5.0514933549965413</v>
      </c>
      <c r="AC50">
        <v>-4.4082366165815977E-2</v>
      </c>
      <c r="AD50">
        <v>0.25456125595733853</v>
      </c>
      <c r="AE50">
        <v>0.21047888979152254</v>
      </c>
      <c r="AF50" s="21">
        <v>73.913043478260875</v>
      </c>
      <c r="AG50" s="7" t="s">
        <v>76</v>
      </c>
    </row>
    <row r="51" spans="1:33">
      <c r="A51" t="s">
        <v>198</v>
      </c>
      <c r="B51">
        <v>50</v>
      </c>
      <c r="C51">
        <v>4</v>
      </c>
      <c r="D51">
        <v>19</v>
      </c>
      <c r="E51" t="s">
        <v>90</v>
      </c>
      <c r="F51" t="s">
        <v>166</v>
      </c>
      <c r="G51" t="s">
        <v>172</v>
      </c>
      <c r="H51" s="2">
        <v>35.79</v>
      </c>
      <c r="I51" s="2" t="s">
        <v>199</v>
      </c>
      <c r="J51" s="2" t="s">
        <v>199</v>
      </c>
      <c r="K51" s="2">
        <v>0</v>
      </c>
      <c r="L51" s="2">
        <v>35.79</v>
      </c>
      <c r="M51" s="3">
        <v>100</v>
      </c>
      <c r="N51" s="3">
        <v>0</v>
      </c>
      <c r="O51" s="3">
        <v>5</v>
      </c>
      <c r="P51" s="3">
        <v>0</v>
      </c>
      <c r="Q51" s="3">
        <v>0</v>
      </c>
      <c r="R51" s="3">
        <f t="shared" si="0"/>
        <v>83.333333333333343</v>
      </c>
      <c r="S51" s="7">
        <f>H51/O51</f>
        <v>7.1579999999999995</v>
      </c>
      <c r="T51" s="7" t="s">
        <v>76</v>
      </c>
      <c r="U51" s="7" t="s">
        <v>76</v>
      </c>
      <c r="V51" s="6">
        <v>6.8470386266094438</v>
      </c>
      <c r="W51" s="4">
        <v>18.321529457666795</v>
      </c>
      <c r="X51" s="4">
        <v>25.168568084276238</v>
      </c>
      <c r="Y51" s="4">
        <v>0.72795279398961721</v>
      </c>
      <c r="Z51" s="4">
        <v>-0.51390302533319587</v>
      </c>
      <c r="AA51" s="4">
        <v>-0.45972267692097268</v>
      </c>
      <c r="AB51" s="4">
        <v>-0.97362570225416845</v>
      </c>
      <c r="AC51">
        <v>-2.1412626055549829E-2</v>
      </c>
      <c r="AD51">
        <v>-1.9155111538373862E-2</v>
      </c>
      <c r="AE51">
        <v>-4.0567737593923688E-2</v>
      </c>
      <c r="AF51" s="21">
        <v>62.500000000000014</v>
      </c>
      <c r="AG51" s="7" t="s">
        <v>76</v>
      </c>
    </row>
    <row r="52" spans="1:33">
      <c r="A52" t="s">
        <v>198</v>
      </c>
      <c r="B52">
        <v>51</v>
      </c>
      <c r="C52">
        <v>4</v>
      </c>
      <c r="D52">
        <v>19</v>
      </c>
      <c r="E52" t="s">
        <v>90</v>
      </c>
      <c r="F52" t="s">
        <v>166</v>
      </c>
      <c r="G52" t="s">
        <v>173</v>
      </c>
      <c r="H52" s="2">
        <v>21.9</v>
      </c>
      <c r="I52" s="2" t="s">
        <v>199</v>
      </c>
      <c r="J52" s="2" t="s">
        <v>199</v>
      </c>
      <c r="K52" s="2">
        <v>0</v>
      </c>
      <c r="L52" s="2">
        <v>21.9</v>
      </c>
      <c r="M52" s="3">
        <v>100</v>
      </c>
      <c r="N52" s="3">
        <v>0</v>
      </c>
      <c r="O52" s="3">
        <v>4</v>
      </c>
      <c r="P52" s="3">
        <v>0</v>
      </c>
      <c r="Q52" s="3">
        <v>0</v>
      </c>
      <c r="R52" s="3">
        <f t="shared" si="0"/>
        <v>66.666666666666657</v>
      </c>
      <c r="S52" s="7">
        <f>H52/O52</f>
        <v>5.4749999999999996</v>
      </c>
      <c r="T52" s="7" t="s">
        <v>76</v>
      </c>
      <c r="U52" s="7" t="s">
        <v>76</v>
      </c>
      <c r="V52" s="6">
        <v>19.943359253499221</v>
      </c>
      <c r="W52" s="4">
        <v>28.20541845691541</v>
      </c>
      <c r="X52" s="4">
        <v>48.148777710414635</v>
      </c>
      <c r="Y52" s="4">
        <v>0.58579718526924407</v>
      </c>
      <c r="Z52" s="4">
        <v>-1.6431200811386182</v>
      </c>
      <c r="AA52" s="4">
        <v>-0.53614141722442021</v>
      </c>
      <c r="AB52" s="4">
        <v>-2.1792614983630387</v>
      </c>
      <c r="AC52">
        <v>-6.8463336714109091E-2</v>
      </c>
      <c r="AD52">
        <v>-2.2339225717684173E-2</v>
      </c>
      <c r="AE52">
        <v>-9.0802562431793271E-2</v>
      </c>
      <c r="AF52" s="21">
        <v>80.84415584415585</v>
      </c>
      <c r="AG52" s="7" t="s">
        <v>76</v>
      </c>
    </row>
    <row r="53" spans="1:33">
      <c r="A53" t="s">
        <v>198</v>
      </c>
      <c r="B53">
        <v>52</v>
      </c>
      <c r="C53">
        <v>4</v>
      </c>
      <c r="D53">
        <v>19</v>
      </c>
      <c r="E53" t="s">
        <v>90</v>
      </c>
      <c r="F53" t="s">
        <v>166</v>
      </c>
      <c r="G53" t="s">
        <v>174</v>
      </c>
      <c r="H53" s="2">
        <v>18.309999999999999</v>
      </c>
      <c r="I53" s="2" t="s">
        <v>199</v>
      </c>
      <c r="J53" s="2" t="s">
        <v>199</v>
      </c>
      <c r="K53" s="2">
        <v>0</v>
      </c>
      <c r="L53" s="2">
        <v>18.309999999999999</v>
      </c>
      <c r="M53" s="3">
        <v>100</v>
      </c>
      <c r="N53" s="3">
        <v>0</v>
      </c>
      <c r="O53" s="3">
        <v>2</v>
      </c>
      <c r="P53" s="3">
        <v>0</v>
      </c>
      <c r="Q53" s="3">
        <v>0</v>
      </c>
      <c r="R53" s="3">
        <f t="shared" si="0"/>
        <v>33.333333333333329</v>
      </c>
      <c r="S53" s="7">
        <f>H53/O53</f>
        <v>9.1549999999999994</v>
      </c>
      <c r="T53" s="7" t="s">
        <v>76</v>
      </c>
      <c r="U53" s="7" t="s">
        <v>76</v>
      </c>
      <c r="V53" s="6">
        <v>12.597366480788937</v>
      </c>
      <c r="W53" s="4">
        <v>17.958591942932429</v>
      </c>
      <c r="X53" s="4">
        <v>30.555958423721364</v>
      </c>
      <c r="Y53" s="4">
        <v>0.58772798725209419</v>
      </c>
      <c r="Z53" s="4">
        <v>-0.90145575450451965</v>
      </c>
      <c r="AA53" s="4">
        <v>0.80567792557022244</v>
      </c>
      <c r="AB53" s="4">
        <v>-9.577782893429726E-2</v>
      </c>
      <c r="AC53">
        <v>-3.7560656437688321E-2</v>
      </c>
      <c r="AD53">
        <v>3.3569913565425935E-2</v>
      </c>
      <c r="AE53">
        <v>-3.9907428722623858E-3</v>
      </c>
      <c r="AF53" s="21">
        <v>81.229773462783172</v>
      </c>
      <c r="AG53" s="7" t="s">
        <v>76</v>
      </c>
    </row>
    <row r="54" spans="1:33">
      <c r="A54" t="s">
        <v>198</v>
      </c>
      <c r="B54">
        <v>53</v>
      </c>
      <c r="C54">
        <v>4</v>
      </c>
      <c r="D54">
        <v>19</v>
      </c>
      <c r="E54" t="s">
        <v>90</v>
      </c>
      <c r="F54" t="s">
        <v>166</v>
      </c>
      <c r="G54" t="s">
        <v>175</v>
      </c>
      <c r="H54" s="2">
        <v>13.51</v>
      </c>
      <c r="I54" s="2" t="s">
        <v>199</v>
      </c>
      <c r="J54" s="2" t="s">
        <v>199</v>
      </c>
      <c r="K54" s="2">
        <v>0</v>
      </c>
      <c r="L54" s="2">
        <v>13.51</v>
      </c>
      <c r="M54" s="3">
        <v>100</v>
      </c>
      <c r="N54" s="3">
        <v>0</v>
      </c>
      <c r="O54" s="3">
        <v>1</v>
      </c>
      <c r="P54" s="3">
        <v>0</v>
      </c>
      <c r="Q54" s="3">
        <v>0</v>
      </c>
      <c r="R54" s="3">
        <f t="shared" si="0"/>
        <v>16.666666666666664</v>
      </c>
      <c r="S54" s="7">
        <f>H54/O54</f>
        <v>13.51</v>
      </c>
      <c r="T54" s="7" t="s">
        <v>76</v>
      </c>
      <c r="U54" s="7" t="s">
        <v>76</v>
      </c>
      <c r="V54" s="6">
        <v>13.58875193798449</v>
      </c>
      <c r="W54" s="4">
        <v>16.790670111972435</v>
      </c>
      <c r="X54" s="4">
        <v>30.379422049956926</v>
      </c>
      <c r="Y54" s="4">
        <v>0.552698800008812</v>
      </c>
      <c r="Z54" s="4">
        <v>-1.1108465595745132</v>
      </c>
      <c r="AA54" s="4">
        <v>0.64098993042648167</v>
      </c>
      <c r="AB54" s="4">
        <v>-0.46985662914803161</v>
      </c>
      <c r="AC54">
        <v>-4.6285273315604718E-2</v>
      </c>
      <c r="AD54">
        <v>2.670791376777007E-2</v>
      </c>
      <c r="AE54">
        <v>-1.9577359547834648E-2</v>
      </c>
      <c r="AF54" s="21">
        <v>75.675675675675663</v>
      </c>
      <c r="AG54" s="7" t="s">
        <v>76</v>
      </c>
    </row>
    <row r="55" spans="1:33">
      <c r="A55" t="s">
        <v>198</v>
      </c>
      <c r="B55">
        <v>54</v>
      </c>
      <c r="C55">
        <v>4</v>
      </c>
      <c r="D55">
        <v>19</v>
      </c>
      <c r="E55" t="s">
        <v>91</v>
      </c>
      <c r="F55" t="s">
        <v>166</v>
      </c>
      <c r="G55" t="s">
        <v>176</v>
      </c>
      <c r="H55" s="2">
        <v>0</v>
      </c>
      <c r="I55" s="2" t="s">
        <v>199</v>
      </c>
      <c r="J55" s="2" t="s">
        <v>199</v>
      </c>
      <c r="K55" s="2">
        <v>0</v>
      </c>
      <c r="L55" s="2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f t="shared" si="0"/>
        <v>0</v>
      </c>
      <c r="S55" s="7" t="s">
        <v>76</v>
      </c>
      <c r="T55" s="7" t="s">
        <v>76</v>
      </c>
      <c r="U55" s="7" t="s">
        <v>76</v>
      </c>
      <c r="V55" s="6">
        <v>22.803587020648965</v>
      </c>
      <c r="W55" s="4">
        <v>43.456102976669335</v>
      </c>
      <c r="X55" s="4">
        <v>66.259689997318304</v>
      </c>
      <c r="Y55" s="4">
        <v>0.65584525038417951</v>
      </c>
      <c r="Z55" s="4">
        <v>-1.8790177976304532</v>
      </c>
      <c r="AA55" s="4">
        <v>2.7151498162237142</v>
      </c>
      <c r="AB55" s="4">
        <v>0.83613201859326025</v>
      </c>
      <c r="AC55">
        <v>-7.829240823460222E-2</v>
      </c>
      <c r="AD55">
        <v>0.11313124234265476</v>
      </c>
      <c r="AE55">
        <v>3.483883410805251E-2</v>
      </c>
      <c r="AF55" s="21">
        <v>80.263157894736835</v>
      </c>
      <c r="AG55" s="7" t="s">
        <v>76</v>
      </c>
    </row>
    <row r="56" spans="1:33">
      <c r="A56" t="s">
        <v>198</v>
      </c>
      <c r="B56">
        <v>55</v>
      </c>
      <c r="C56">
        <v>4</v>
      </c>
      <c r="D56">
        <v>19</v>
      </c>
      <c r="E56" t="s">
        <v>92</v>
      </c>
      <c r="F56" t="s">
        <v>167</v>
      </c>
      <c r="G56" t="s">
        <v>172</v>
      </c>
      <c r="H56" s="2">
        <v>3.44</v>
      </c>
      <c r="I56" s="2" t="s">
        <v>199</v>
      </c>
      <c r="J56" s="2">
        <v>54.4</v>
      </c>
      <c r="K56" s="2">
        <v>0</v>
      </c>
      <c r="L56" s="2">
        <v>57.839999999999996</v>
      </c>
      <c r="M56" s="3">
        <v>5.9474412171507609</v>
      </c>
      <c r="N56" s="3">
        <v>0</v>
      </c>
      <c r="O56" s="3">
        <v>5</v>
      </c>
      <c r="P56" s="3">
        <v>0</v>
      </c>
      <c r="Q56" s="3">
        <v>1</v>
      </c>
      <c r="R56" s="3">
        <f t="shared" si="0"/>
        <v>83.333333333333343</v>
      </c>
      <c r="S56" s="7">
        <f>H56/O56</f>
        <v>0.68799999999999994</v>
      </c>
      <c r="T56" s="7" t="s">
        <v>76</v>
      </c>
      <c r="U56" s="7">
        <f>J56/Q56</f>
        <v>54.4</v>
      </c>
      <c r="V56" s="6">
        <v>11.446191471409099</v>
      </c>
      <c r="W56" s="4">
        <v>12.304508859609264</v>
      </c>
      <c r="X56" s="4">
        <v>23.750700331018365</v>
      </c>
      <c r="Y56" s="4">
        <v>0.51806930693069297</v>
      </c>
      <c r="Z56" s="4">
        <v>-0.94040029870314068</v>
      </c>
      <c r="AA56" s="4">
        <v>0.73356753203645308</v>
      </c>
      <c r="AB56" s="4">
        <v>-0.20683276666668773</v>
      </c>
      <c r="AC56">
        <v>-3.9183345779297524E-2</v>
      </c>
      <c r="AD56">
        <v>3.0565313834852212E-2</v>
      </c>
      <c r="AE56">
        <v>-8.6180319444453223E-3</v>
      </c>
      <c r="AF56" s="21">
        <v>72.072072072072075</v>
      </c>
      <c r="AG56" s="7" t="s">
        <v>76</v>
      </c>
    </row>
    <row r="57" spans="1:33">
      <c r="A57" t="s">
        <v>198</v>
      </c>
      <c r="B57">
        <v>56</v>
      </c>
      <c r="C57">
        <v>4</v>
      </c>
      <c r="D57">
        <v>19</v>
      </c>
      <c r="E57" t="s">
        <v>92</v>
      </c>
      <c r="F57" t="s">
        <v>167</v>
      </c>
      <c r="G57" t="s">
        <v>173</v>
      </c>
      <c r="H57" s="2">
        <v>5.36</v>
      </c>
      <c r="I57" s="2" t="s">
        <v>199</v>
      </c>
      <c r="J57" s="2">
        <v>62.03</v>
      </c>
      <c r="K57" s="2">
        <v>0</v>
      </c>
      <c r="L57" s="2">
        <v>67.39</v>
      </c>
      <c r="M57" s="3">
        <v>7.9537023297225122</v>
      </c>
      <c r="N57" s="3">
        <v>0</v>
      </c>
      <c r="O57" s="3">
        <v>4</v>
      </c>
      <c r="P57" s="3">
        <v>0</v>
      </c>
      <c r="Q57" s="3">
        <v>2</v>
      </c>
      <c r="R57" s="3">
        <f t="shared" si="0"/>
        <v>66.666666666666657</v>
      </c>
      <c r="S57" s="7">
        <f>H57/O57</f>
        <v>1.34</v>
      </c>
      <c r="T57" s="7" t="s">
        <v>76</v>
      </c>
      <c r="U57" s="7">
        <f>J57/Q57</f>
        <v>31.015000000000001</v>
      </c>
      <c r="V57" s="6">
        <v>17.632378133333336</v>
      </c>
      <c r="W57" s="4">
        <v>23.560603733333327</v>
      </c>
      <c r="X57" s="4">
        <v>41.192981866666663</v>
      </c>
      <c r="Y57" s="4">
        <v>0.57195674276735364</v>
      </c>
      <c r="Z57" s="4">
        <v>-1.2246520899652249</v>
      </c>
      <c r="AA57" s="4">
        <v>0.6125721278103855</v>
      </c>
      <c r="AB57" s="4">
        <v>-0.61207996215483951</v>
      </c>
      <c r="AC57">
        <v>-5.1027170415217704E-2</v>
      </c>
      <c r="AD57">
        <v>2.5523838658766059E-2</v>
      </c>
      <c r="AE57">
        <v>-2.5503331756451645E-2</v>
      </c>
      <c r="AF57" s="21">
        <v>75.206611570247929</v>
      </c>
      <c r="AG57" s="7" t="s">
        <v>76</v>
      </c>
    </row>
    <row r="58" spans="1:33">
      <c r="A58" t="s">
        <v>198</v>
      </c>
      <c r="B58">
        <v>57</v>
      </c>
      <c r="C58">
        <v>4</v>
      </c>
      <c r="D58">
        <v>19</v>
      </c>
      <c r="E58" t="s">
        <v>92</v>
      </c>
      <c r="F58" t="s">
        <v>167</v>
      </c>
      <c r="G58" t="s">
        <v>174</v>
      </c>
      <c r="H58" s="2">
        <v>0.45</v>
      </c>
      <c r="I58" s="2" t="s">
        <v>199</v>
      </c>
      <c r="J58" s="2">
        <v>99.51</v>
      </c>
      <c r="K58" s="2">
        <v>0</v>
      </c>
      <c r="L58" s="2">
        <v>99.960000000000008</v>
      </c>
      <c r="M58" s="3">
        <v>0.4501800720288115</v>
      </c>
      <c r="N58" s="3">
        <v>0</v>
      </c>
      <c r="O58" s="3">
        <v>2</v>
      </c>
      <c r="P58" s="3">
        <v>0</v>
      </c>
      <c r="Q58" s="3">
        <v>4</v>
      </c>
      <c r="R58" s="3">
        <f t="shared" si="0"/>
        <v>33.333333333333329</v>
      </c>
      <c r="S58" s="7">
        <f>H58/O58</f>
        <v>0.22500000000000001</v>
      </c>
      <c r="T58" s="7" t="s">
        <v>76</v>
      </c>
      <c r="U58" s="7">
        <f>J58/Q58</f>
        <v>24.877500000000001</v>
      </c>
      <c r="V58" s="6">
        <v>11.230551353503188</v>
      </c>
      <c r="W58" s="4">
        <v>24.009596120440076</v>
      </c>
      <c r="X58" s="4">
        <v>35.240147473943267</v>
      </c>
      <c r="Y58" s="4">
        <v>0.68131372430245607</v>
      </c>
      <c r="Z58" s="4">
        <v>-0.80829258814201876</v>
      </c>
      <c r="AA58" s="4">
        <v>-1.2052484696123469</v>
      </c>
      <c r="AB58" s="4">
        <v>-2.0135410577543662</v>
      </c>
      <c r="AC58">
        <v>-3.367885783925078E-2</v>
      </c>
      <c r="AD58">
        <v>-5.0218686233847794E-2</v>
      </c>
      <c r="AE58">
        <v>-8.3897544073098587E-2</v>
      </c>
      <c r="AF58" s="21">
        <v>64.940239043824704</v>
      </c>
      <c r="AG58" s="7" t="s">
        <v>76</v>
      </c>
    </row>
    <row r="59" spans="1:33">
      <c r="A59" t="s">
        <v>198</v>
      </c>
      <c r="B59">
        <v>58</v>
      </c>
      <c r="C59">
        <v>4</v>
      </c>
      <c r="D59">
        <v>19</v>
      </c>
      <c r="E59" t="s">
        <v>92</v>
      </c>
      <c r="F59" t="s">
        <v>167</v>
      </c>
      <c r="G59" t="s">
        <v>175</v>
      </c>
      <c r="H59" s="2">
        <v>0.37</v>
      </c>
      <c r="I59" s="2" t="s">
        <v>199</v>
      </c>
      <c r="J59" s="2">
        <v>83.85</v>
      </c>
      <c r="K59" s="2">
        <v>0</v>
      </c>
      <c r="L59" s="2">
        <v>84.22</v>
      </c>
      <c r="M59" s="3">
        <v>0.43932557587271431</v>
      </c>
      <c r="N59" s="3">
        <v>0</v>
      </c>
      <c r="O59" s="3">
        <v>1</v>
      </c>
      <c r="P59" s="3">
        <v>0</v>
      </c>
      <c r="Q59" s="3">
        <v>5</v>
      </c>
      <c r="R59" s="3">
        <f t="shared" si="0"/>
        <v>16.666666666666664</v>
      </c>
      <c r="S59" s="7">
        <f>H59/O59</f>
        <v>0.37</v>
      </c>
      <c r="T59" s="7" t="s">
        <v>76</v>
      </c>
      <c r="U59" s="7">
        <f>J59/Q59</f>
        <v>16.77</v>
      </c>
      <c r="V59" s="6">
        <v>12.20708603111712</v>
      </c>
      <c r="W59" s="4">
        <v>16.854987437185923</v>
      </c>
      <c r="X59" s="4">
        <v>29.062073468303041</v>
      </c>
      <c r="Y59" s="4">
        <v>0.57996506875426668</v>
      </c>
      <c r="Z59" s="4">
        <v>-0.96956656320917434</v>
      </c>
      <c r="AA59" s="4">
        <v>0.3887453508445804</v>
      </c>
      <c r="AB59" s="4">
        <v>-0.58082121236459361</v>
      </c>
      <c r="AC59">
        <v>-4.0398606800382264E-2</v>
      </c>
      <c r="AD59">
        <v>1.6197722951857518E-2</v>
      </c>
      <c r="AE59">
        <v>-2.4200883848524733E-2</v>
      </c>
      <c r="AF59" s="21">
        <v>72.995780590717303</v>
      </c>
      <c r="AG59" s="7" t="s">
        <v>76</v>
      </c>
    </row>
    <row r="60" spans="1:33">
      <c r="A60" t="s">
        <v>198</v>
      </c>
      <c r="B60">
        <v>59</v>
      </c>
      <c r="C60">
        <v>4</v>
      </c>
      <c r="D60">
        <v>19</v>
      </c>
      <c r="E60" t="s">
        <v>93</v>
      </c>
      <c r="F60" t="s">
        <v>167</v>
      </c>
      <c r="G60" t="s">
        <v>176</v>
      </c>
      <c r="H60" s="2" t="s">
        <v>199</v>
      </c>
      <c r="I60" s="2" t="s">
        <v>199</v>
      </c>
      <c r="J60" s="2">
        <v>95.6</v>
      </c>
      <c r="K60" s="2">
        <v>0</v>
      </c>
      <c r="L60" s="2">
        <v>95.6</v>
      </c>
      <c r="M60" s="3">
        <v>0</v>
      </c>
      <c r="N60" s="3">
        <v>0</v>
      </c>
      <c r="O60" s="3">
        <v>0</v>
      </c>
      <c r="P60" s="3">
        <v>0</v>
      </c>
      <c r="Q60" s="3">
        <v>6</v>
      </c>
      <c r="R60" s="3">
        <f t="shared" si="0"/>
        <v>0</v>
      </c>
      <c r="S60" s="7" t="s">
        <v>76</v>
      </c>
      <c r="T60" s="7" t="s">
        <v>76</v>
      </c>
      <c r="U60" s="7">
        <f>J60/Q60</f>
        <v>15.933333333333332</v>
      </c>
      <c r="V60" s="6">
        <v>12.349271277461348</v>
      </c>
      <c r="W60" s="4">
        <v>15.419146623270954</v>
      </c>
      <c r="X60" s="4">
        <v>27.768417900732302</v>
      </c>
      <c r="Y60" s="4">
        <v>0.55527638190954787</v>
      </c>
      <c r="Z60" s="4">
        <v>-0.98875007839363438</v>
      </c>
      <c r="AA60" s="4">
        <v>0.94034742407802019</v>
      </c>
      <c r="AB60" s="4">
        <v>-4.8402654315614212E-2</v>
      </c>
      <c r="AC60">
        <v>-4.1197919933068101E-2</v>
      </c>
      <c r="AD60">
        <v>3.9181142669917512E-2</v>
      </c>
      <c r="AE60">
        <v>-2.016777263150592E-3</v>
      </c>
      <c r="AF60" s="21">
        <v>71.264367816091962</v>
      </c>
      <c r="AG60" s="7" t="s">
        <v>76</v>
      </c>
    </row>
    <row r="61" spans="1:33">
      <c r="A61" t="s">
        <v>198</v>
      </c>
      <c r="B61">
        <v>60</v>
      </c>
      <c r="C61">
        <v>4</v>
      </c>
      <c r="D61">
        <v>19</v>
      </c>
      <c r="E61" t="s">
        <v>94</v>
      </c>
      <c r="F61" t="s">
        <v>168</v>
      </c>
      <c r="G61" t="s">
        <v>172</v>
      </c>
      <c r="H61" s="2">
        <v>14.58</v>
      </c>
      <c r="I61" s="2">
        <v>10.5</v>
      </c>
      <c r="J61" s="2" t="s">
        <v>199</v>
      </c>
      <c r="K61" s="2">
        <v>0</v>
      </c>
      <c r="L61" s="2">
        <v>25.08</v>
      </c>
      <c r="M61" s="3">
        <v>58.13397129186604</v>
      </c>
      <c r="N61" s="3">
        <v>0</v>
      </c>
      <c r="O61" s="3">
        <v>5</v>
      </c>
      <c r="P61" s="3">
        <v>1</v>
      </c>
      <c r="Q61" s="3">
        <v>0</v>
      </c>
      <c r="R61" s="3">
        <f t="shared" si="0"/>
        <v>83.333333333333343</v>
      </c>
      <c r="S61" s="7">
        <f t="shared" ref="S61:T64" si="4">H61/O61</f>
        <v>2.9159999999999999</v>
      </c>
      <c r="T61" s="7">
        <f t="shared" si="4"/>
        <v>10.5</v>
      </c>
      <c r="U61" s="7" t="s">
        <v>76</v>
      </c>
      <c r="V61" s="6">
        <v>18.996196943972841</v>
      </c>
      <c r="W61" s="4">
        <v>22.993005093378617</v>
      </c>
      <c r="X61" s="4">
        <v>41.989202037351461</v>
      </c>
      <c r="Y61" s="4">
        <v>0.54759328536239404</v>
      </c>
      <c r="Z61" s="4">
        <v>-1.5559752221846803</v>
      </c>
      <c r="AA61" s="4">
        <v>1.5109342670837642</v>
      </c>
      <c r="AB61" s="4">
        <v>-4.5040955100916172E-2</v>
      </c>
      <c r="AC61">
        <v>-6.483230092436168E-2</v>
      </c>
      <c r="AD61">
        <v>6.29555944618235E-2</v>
      </c>
      <c r="AE61">
        <v>-1.8767064625381739E-3</v>
      </c>
      <c r="AF61" s="21">
        <v>76.543209876543216</v>
      </c>
      <c r="AG61" s="7" t="s">
        <v>76</v>
      </c>
    </row>
    <row r="62" spans="1:33">
      <c r="A62" t="s">
        <v>198</v>
      </c>
      <c r="B62">
        <v>61</v>
      </c>
      <c r="C62">
        <v>4</v>
      </c>
      <c r="D62">
        <v>19</v>
      </c>
      <c r="E62" t="s">
        <v>94</v>
      </c>
      <c r="F62" t="s">
        <v>168</v>
      </c>
      <c r="G62" t="s">
        <v>173</v>
      </c>
      <c r="H62" s="2">
        <v>5.3</v>
      </c>
      <c r="I62" s="2">
        <v>22.59</v>
      </c>
      <c r="J62" s="2" t="s">
        <v>199</v>
      </c>
      <c r="K62" s="2">
        <v>0</v>
      </c>
      <c r="L62" s="2">
        <v>27.89</v>
      </c>
      <c r="M62" s="3">
        <v>19.003226963069199</v>
      </c>
      <c r="N62" s="3">
        <v>0</v>
      </c>
      <c r="O62" s="3">
        <v>4</v>
      </c>
      <c r="P62" s="3">
        <v>2</v>
      </c>
      <c r="Q62" s="3">
        <v>0</v>
      </c>
      <c r="R62" s="3">
        <f t="shared" si="0"/>
        <v>66.666666666666657</v>
      </c>
      <c r="S62" s="7">
        <f t="shared" si="4"/>
        <v>1.325</v>
      </c>
      <c r="T62" s="7">
        <f t="shared" si="4"/>
        <v>11.295</v>
      </c>
      <c r="U62" s="7" t="s">
        <v>76</v>
      </c>
      <c r="V62" s="6">
        <v>19.189013046371755</v>
      </c>
      <c r="W62" s="4">
        <v>24.399327967453136</v>
      </c>
      <c r="X62" s="4">
        <v>43.588341013824888</v>
      </c>
      <c r="Y62" s="4">
        <v>0.55976730015291054</v>
      </c>
      <c r="Z62" s="4">
        <v>-1.5618829107280252</v>
      </c>
      <c r="AA62" s="4">
        <v>4.4389940100803722</v>
      </c>
      <c r="AB62" s="4">
        <v>2.8771110993523474</v>
      </c>
      <c r="AC62">
        <v>-6.5078454613667722E-2</v>
      </c>
      <c r="AD62">
        <v>0.18495808375334885</v>
      </c>
      <c r="AE62">
        <v>0.11987962913968114</v>
      </c>
      <c r="AF62" s="21">
        <v>79.804560260586328</v>
      </c>
      <c r="AG62" s="7" t="s">
        <v>76</v>
      </c>
    </row>
    <row r="63" spans="1:33">
      <c r="A63" t="s">
        <v>198</v>
      </c>
      <c r="B63">
        <v>62</v>
      </c>
      <c r="C63">
        <v>4</v>
      </c>
      <c r="D63">
        <v>19</v>
      </c>
      <c r="E63" t="s">
        <v>94</v>
      </c>
      <c r="F63" t="s">
        <v>168</v>
      </c>
      <c r="G63" t="s">
        <v>174</v>
      </c>
      <c r="H63" s="2">
        <v>7.31</v>
      </c>
      <c r="I63" s="2">
        <v>32.22</v>
      </c>
      <c r="J63" s="2" t="s">
        <v>199</v>
      </c>
      <c r="K63" s="2">
        <v>0</v>
      </c>
      <c r="L63" s="2">
        <v>39.53</v>
      </c>
      <c r="M63" s="3">
        <v>18.49228434100683</v>
      </c>
      <c r="N63" s="3">
        <v>0</v>
      </c>
      <c r="O63" s="3">
        <v>2</v>
      </c>
      <c r="P63" s="3">
        <v>4</v>
      </c>
      <c r="Q63" s="3">
        <v>0</v>
      </c>
      <c r="R63" s="3">
        <f t="shared" si="0"/>
        <v>33.333333333333329</v>
      </c>
      <c r="S63" s="7">
        <f t="shared" si="4"/>
        <v>3.6549999999999998</v>
      </c>
      <c r="T63" s="7">
        <f t="shared" si="4"/>
        <v>8.0549999999999997</v>
      </c>
      <c r="U63" s="7" t="s">
        <v>76</v>
      </c>
      <c r="V63" s="6">
        <v>24.998617152236367</v>
      </c>
      <c r="W63" s="4">
        <v>22.62312445043673</v>
      </c>
      <c r="X63" s="4">
        <v>47.621741602673097</v>
      </c>
      <c r="Y63" s="4">
        <v>0.47505873764950363</v>
      </c>
      <c r="Z63" s="4">
        <v>-2.0600497136830227</v>
      </c>
      <c r="AA63" s="4">
        <v>2.8073716562588409</v>
      </c>
      <c r="AB63" s="4">
        <v>0.74732194257581819</v>
      </c>
      <c r="AC63">
        <v>-8.5835404736792617E-2</v>
      </c>
      <c r="AD63">
        <v>0.11697381901078505</v>
      </c>
      <c r="AE63">
        <v>3.1138414273992426E-2</v>
      </c>
      <c r="AF63" s="21">
        <v>81.208053691275168</v>
      </c>
      <c r="AG63" s="7" t="s">
        <v>76</v>
      </c>
    </row>
    <row r="64" spans="1:33">
      <c r="A64" t="s">
        <v>198</v>
      </c>
      <c r="B64">
        <v>63</v>
      </c>
      <c r="C64">
        <v>4</v>
      </c>
      <c r="D64">
        <v>19</v>
      </c>
      <c r="E64" t="s">
        <v>94</v>
      </c>
      <c r="F64" t="s">
        <v>168</v>
      </c>
      <c r="G64" t="s">
        <v>175</v>
      </c>
      <c r="H64" s="2">
        <v>6.72</v>
      </c>
      <c r="I64" s="2">
        <v>20.03</v>
      </c>
      <c r="J64" s="2" t="s">
        <v>199</v>
      </c>
      <c r="K64" s="2">
        <v>0</v>
      </c>
      <c r="L64" s="2">
        <v>26.75</v>
      </c>
      <c r="M64" s="3">
        <v>25.121495327102807</v>
      </c>
      <c r="N64" s="3">
        <v>0</v>
      </c>
      <c r="O64" s="3">
        <v>1</v>
      </c>
      <c r="P64" s="3">
        <v>5</v>
      </c>
      <c r="Q64" s="3">
        <v>0</v>
      </c>
      <c r="R64" s="3">
        <f t="shared" si="0"/>
        <v>16.666666666666664</v>
      </c>
      <c r="S64" s="7">
        <f t="shared" si="4"/>
        <v>6.72</v>
      </c>
      <c r="T64" s="7">
        <f t="shared" si="4"/>
        <v>4.0060000000000002</v>
      </c>
      <c r="U64" s="7" t="s">
        <v>76</v>
      </c>
      <c r="V64" s="6">
        <v>15.701972972972969</v>
      </c>
      <c r="W64" s="4">
        <v>27.569381537381531</v>
      </c>
      <c r="X64" s="4">
        <v>43.271354510354499</v>
      </c>
      <c r="Y64" s="4">
        <v>0.63712776845902508</v>
      </c>
      <c r="Z64" s="4">
        <v>-1.2932807528317907</v>
      </c>
      <c r="AA64" s="4">
        <v>3.0624138779840817</v>
      </c>
      <c r="AB64" s="4">
        <v>1.7691331251522915</v>
      </c>
      <c r="AC64">
        <v>-5.3886698034657947E-2</v>
      </c>
      <c r="AD64">
        <v>0.12760057824933674</v>
      </c>
      <c r="AE64">
        <v>7.3713880214678812E-2</v>
      </c>
      <c r="AF64" s="21">
        <v>80.786026200873351</v>
      </c>
      <c r="AG64" s="7" t="s">
        <v>76</v>
      </c>
    </row>
    <row r="65" spans="1:33">
      <c r="A65" t="s">
        <v>198</v>
      </c>
      <c r="B65">
        <v>64</v>
      </c>
      <c r="C65">
        <v>4</v>
      </c>
      <c r="D65">
        <v>19</v>
      </c>
      <c r="E65" t="s">
        <v>95</v>
      </c>
      <c r="F65" t="s">
        <v>168</v>
      </c>
      <c r="G65" t="s">
        <v>176</v>
      </c>
      <c r="H65" s="2" t="s">
        <v>199</v>
      </c>
      <c r="I65" s="2">
        <v>35.340000000000003</v>
      </c>
      <c r="J65" s="2" t="s">
        <v>199</v>
      </c>
      <c r="K65" s="2">
        <v>0</v>
      </c>
      <c r="L65" s="2">
        <v>35.340000000000003</v>
      </c>
      <c r="M65" s="3">
        <v>0</v>
      </c>
      <c r="N65" s="3">
        <v>0</v>
      </c>
      <c r="O65" s="3">
        <v>0</v>
      </c>
      <c r="P65" s="3">
        <v>6</v>
      </c>
      <c r="Q65" s="3">
        <v>0</v>
      </c>
      <c r="R65" s="3">
        <f t="shared" si="0"/>
        <v>0</v>
      </c>
      <c r="S65" s="7" t="s">
        <v>76</v>
      </c>
      <c r="T65" s="7">
        <f>I65/P65</f>
        <v>5.8900000000000006</v>
      </c>
      <c r="U65" s="7" t="s">
        <v>76</v>
      </c>
      <c r="V65" s="6">
        <v>6.8829710144927505</v>
      </c>
      <c r="W65" s="4">
        <v>20.331151157857118</v>
      </c>
      <c r="X65" s="4">
        <v>27.214122172349867</v>
      </c>
      <c r="Y65" s="4">
        <v>0.7470809100178879</v>
      </c>
      <c r="Z65" s="4">
        <v>-0.45883058362157214</v>
      </c>
      <c r="AA65" s="4">
        <v>0.55586545195783188</v>
      </c>
      <c r="AB65" s="4">
        <v>9.7034868336259697E-2</v>
      </c>
      <c r="AC65">
        <v>-1.9117940984232171E-2</v>
      </c>
      <c r="AD65">
        <v>2.3161060498242993E-2</v>
      </c>
      <c r="AE65">
        <v>4.0431195140108204E-3</v>
      </c>
      <c r="AF65" s="21">
        <v>78.025477707006345</v>
      </c>
      <c r="AG65" s="7" t="s">
        <v>76</v>
      </c>
    </row>
    <row r="66" spans="1:33">
      <c r="A66" t="s">
        <v>198</v>
      </c>
      <c r="B66">
        <v>65</v>
      </c>
      <c r="C66">
        <v>5</v>
      </c>
      <c r="D66">
        <v>20</v>
      </c>
      <c r="E66" t="s">
        <v>89</v>
      </c>
      <c r="F66" t="s">
        <v>166</v>
      </c>
      <c r="G66" t="s">
        <v>171</v>
      </c>
      <c r="H66" s="2">
        <v>41.36</v>
      </c>
      <c r="I66" s="2" t="s">
        <v>199</v>
      </c>
      <c r="J66" s="2" t="s">
        <v>199</v>
      </c>
      <c r="K66" s="2">
        <v>0</v>
      </c>
      <c r="L66" s="2">
        <v>41.36</v>
      </c>
      <c r="M66" s="3">
        <v>100</v>
      </c>
      <c r="N66" s="3">
        <v>0</v>
      </c>
      <c r="O66" s="3">
        <v>6</v>
      </c>
      <c r="P66" s="3">
        <v>0</v>
      </c>
      <c r="Q66" s="3">
        <v>0</v>
      </c>
      <c r="R66" s="3">
        <f t="shared" si="0"/>
        <v>100</v>
      </c>
      <c r="S66" s="7">
        <f>H66/O66</f>
        <v>6.8933333333333335</v>
      </c>
      <c r="T66" s="7" t="s">
        <v>76</v>
      </c>
      <c r="U66" s="7" t="s">
        <v>76</v>
      </c>
      <c r="V66" s="6">
        <v>8.6270453044511921</v>
      </c>
      <c r="W66" s="4">
        <v>25.003058080474531</v>
      </c>
      <c r="X66" s="4">
        <v>33.630103384925725</v>
      </c>
      <c r="Y66" s="4">
        <v>0.74347253097300436</v>
      </c>
      <c r="Z66" s="4">
        <v>-0.71507504375726771</v>
      </c>
      <c r="AA66" s="4">
        <v>-0.54725814717520249</v>
      </c>
      <c r="AB66" s="4">
        <v>-1.2623331909324704</v>
      </c>
      <c r="AC66">
        <v>-2.9794793489886156E-2</v>
      </c>
      <c r="AD66">
        <v>-2.2802422798966767E-2</v>
      </c>
      <c r="AE66">
        <v>-5.259721628885293E-2</v>
      </c>
      <c r="AF66" s="21">
        <v>75.367647058823522</v>
      </c>
      <c r="AG66" s="7" t="s">
        <v>76</v>
      </c>
    </row>
    <row r="67" spans="1:33">
      <c r="A67" t="s">
        <v>198</v>
      </c>
      <c r="B67">
        <v>66</v>
      </c>
      <c r="C67">
        <v>5</v>
      </c>
      <c r="D67">
        <v>20</v>
      </c>
      <c r="E67" t="s">
        <v>90</v>
      </c>
      <c r="F67" t="s">
        <v>166</v>
      </c>
      <c r="G67" t="s">
        <v>172</v>
      </c>
      <c r="H67" s="2">
        <v>28.24</v>
      </c>
      <c r="I67" s="2" t="s">
        <v>199</v>
      </c>
      <c r="J67" s="2" t="s">
        <v>199</v>
      </c>
      <c r="K67" s="2">
        <v>0</v>
      </c>
      <c r="L67" s="2">
        <v>28.24</v>
      </c>
      <c r="M67" s="3">
        <v>100</v>
      </c>
      <c r="N67" s="3">
        <v>0</v>
      </c>
      <c r="O67" s="3">
        <v>5</v>
      </c>
      <c r="P67" s="3">
        <v>0</v>
      </c>
      <c r="Q67" s="3">
        <v>0</v>
      </c>
      <c r="R67" s="3">
        <f t="shared" ref="R67:R130" si="5">(O67/6)*100</f>
        <v>83.333333333333343</v>
      </c>
      <c r="S67" s="7">
        <f>H67/O67</f>
        <v>5.6479999999999997</v>
      </c>
      <c r="T67" s="7" t="s">
        <v>76</v>
      </c>
      <c r="U67" s="7" t="s">
        <v>76</v>
      </c>
      <c r="V67" s="6">
        <v>6.3745710854397792</v>
      </c>
      <c r="W67" s="4">
        <v>24.77485073773304</v>
      </c>
      <c r="X67" s="4">
        <v>31.149421823172819</v>
      </c>
      <c r="Y67" s="4">
        <v>0.79535507523617732</v>
      </c>
      <c r="Z67" s="4">
        <v>-0.51568382509641508</v>
      </c>
      <c r="AA67" s="4">
        <v>4.1147570475149049</v>
      </c>
      <c r="AB67" s="4">
        <v>3.59907322241849</v>
      </c>
      <c r="AC67">
        <v>-2.1486826045683961E-2</v>
      </c>
      <c r="AD67">
        <v>0.17144821031312102</v>
      </c>
      <c r="AE67">
        <v>0.14996138426743708</v>
      </c>
      <c r="AF67" s="21">
        <v>75.545851528384276</v>
      </c>
      <c r="AG67" s="7" t="s">
        <v>76</v>
      </c>
    </row>
    <row r="68" spans="1:33">
      <c r="A68" t="s">
        <v>198</v>
      </c>
      <c r="B68">
        <v>67</v>
      </c>
      <c r="C68">
        <v>5</v>
      </c>
      <c r="D68">
        <v>20</v>
      </c>
      <c r="E68" t="s">
        <v>90</v>
      </c>
      <c r="F68" t="s">
        <v>166</v>
      </c>
      <c r="G68" t="s">
        <v>173</v>
      </c>
      <c r="H68" s="2">
        <v>28.26</v>
      </c>
      <c r="I68" s="2" t="s">
        <v>199</v>
      </c>
      <c r="J68" s="2" t="s">
        <v>199</v>
      </c>
      <c r="K68" s="2">
        <v>0</v>
      </c>
      <c r="L68" s="2">
        <v>28.26</v>
      </c>
      <c r="M68" s="3">
        <v>100</v>
      </c>
      <c r="N68" s="3">
        <v>0</v>
      </c>
      <c r="O68" s="3">
        <v>4</v>
      </c>
      <c r="P68" s="3">
        <v>0</v>
      </c>
      <c r="Q68" s="3">
        <v>0</v>
      </c>
      <c r="R68" s="3">
        <f t="shared" si="5"/>
        <v>66.666666666666657</v>
      </c>
      <c r="S68" s="7">
        <f>H68/O68</f>
        <v>7.0650000000000004</v>
      </c>
      <c r="T68" s="7" t="s">
        <v>76</v>
      </c>
      <c r="U68" s="7" t="s">
        <v>76</v>
      </c>
      <c r="V68" s="6">
        <v>11.536465995869099</v>
      </c>
      <c r="W68" s="4">
        <v>17.75783626728315</v>
      </c>
      <c r="X68" s="4">
        <v>29.294302263152247</v>
      </c>
      <c r="Y68" s="4">
        <v>0.60618737759184638</v>
      </c>
      <c r="Z68" s="4">
        <v>-0.90392340986036668</v>
      </c>
      <c r="AA68" s="4">
        <v>9.2839237767365426E-2</v>
      </c>
      <c r="AB68" s="4">
        <v>-0.8110841720930011</v>
      </c>
      <c r="AC68">
        <v>-3.7663475410848607E-2</v>
      </c>
      <c r="AD68">
        <v>3.8683015736402258E-3</v>
      </c>
      <c r="AE68">
        <v>-3.3795173837208377E-2</v>
      </c>
      <c r="AF68" s="21">
        <v>77.972027972027973</v>
      </c>
      <c r="AG68" s="7" t="s">
        <v>76</v>
      </c>
    </row>
    <row r="69" spans="1:33">
      <c r="A69" t="s">
        <v>198</v>
      </c>
      <c r="B69">
        <v>68</v>
      </c>
      <c r="C69">
        <v>5</v>
      </c>
      <c r="D69">
        <v>20</v>
      </c>
      <c r="E69" t="s">
        <v>90</v>
      </c>
      <c r="F69" t="s">
        <v>166</v>
      </c>
      <c r="G69" t="s">
        <v>174</v>
      </c>
      <c r="H69" s="2">
        <v>20.51</v>
      </c>
      <c r="I69" s="2" t="s">
        <v>199</v>
      </c>
      <c r="J69" s="2" t="s">
        <v>199</v>
      </c>
      <c r="K69" s="2">
        <v>0</v>
      </c>
      <c r="L69" s="2">
        <v>20.51</v>
      </c>
      <c r="M69" s="3">
        <v>100</v>
      </c>
      <c r="N69" s="3">
        <v>0</v>
      </c>
      <c r="O69" s="3">
        <v>2</v>
      </c>
      <c r="P69" s="3">
        <v>0</v>
      </c>
      <c r="Q69" s="3">
        <v>0</v>
      </c>
      <c r="R69" s="3">
        <f t="shared" si="5"/>
        <v>33.333333333333329</v>
      </c>
      <c r="S69" s="7">
        <f>H69/O69</f>
        <v>10.255000000000001</v>
      </c>
      <c r="T69" s="7" t="s">
        <v>76</v>
      </c>
      <c r="U69" s="7" t="s">
        <v>76</v>
      </c>
      <c r="V69" s="6">
        <v>2.8421938029905958</v>
      </c>
      <c r="W69" s="4">
        <v>16.475023647294584</v>
      </c>
      <c r="X69" s="4">
        <v>19.317217450285181</v>
      </c>
      <c r="Y69" s="4">
        <v>0.85286732883215344</v>
      </c>
      <c r="Z69" s="4">
        <v>-0.18610701157966397</v>
      </c>
      <c r="AA69" s="4">
        <v>5.7928886122004268</v>
      </c>
      <c r="AB69" s="4">
        <v>5.6067816006207627</v>
      </c>
      <c r="AC69">
        <v>-7.7544588158193319E-3</v>
      </c>
      <c r="AD69">
        <v>0.24137035884168445</v>
      </c>
      <c r="AE69">
        <v>0.2336159000258651</v>
      </c>
      <c r="AF69" s="21">
        <v>75.655430711610478</v>
      </c>
      <c r="AG69" s="7" t="s">
        <v>76</v>
      </c>
    </row>
    <row r="70" spans="1:33">
      <c r="A70" t="s">
        <v>198</v>
      </c>
      <c r="B70">
        <v>69</v>
      </c>
      <c r="C70">
        <v>5</v>
      </c>
      <c r="D70">
        <v>20</v>
      </c>
      <c r="E70" t="s">
        <v>90</v>
      </c>
      <c r="F70" t="s">
        <v>166</v>
      </c>
      <c r="G70" t="s">
        <v>175</v>
      </c>
      <c r="H70" s="2" t="s">
        <v>199</v>
      </c>
      <c r="I70" s="2" t="s">
        <v>199</v>
      </c>
      <c r="J70" s="2" t="s">
        <v>199</v>
      </c>
      <c r="K70" s="2">
        <v>0</v>
      </c>
      <c r="L70" s="2">
        <v>0</v>
      </c>
      <c r="M70" s="3">
        <v>0</v>
      </c>
      <c r="N70" s="3">
        <v>0</v>
      </c>
      <c r="O70" s="3">
        <v>1</v>
      </c>
      <c r="P70" s="3">
        <v>0</v>
      </c>
      <c r="Q70" s="3">
        <v>0</v>
      </c>
      <c r="R70" s="3">
        <f t="shared" si="5"/>
        <v>16.666666666666664</v>
      </c>
      <c r="S70" s="7" t="s">
        <v>76</v>
      </c>
      <c r="T70" s="7" t="s">
        <v>76</v>
      </c>
      <c r="U70" s="7" t="s">
        <v>76</v>
      </c>
      <c r="V70" s="6">
        <v>10.282617980884108</v>
      </c>
      <c r="W70" s="4">
        <v>36.238587216248497</v>
      </c>
      <c r="X70" s="4">
        <v>46.521205197132602</v>
      </c>
      <c r="Y70" s="4">
        <v>0.77896922624184539</v>
      </c>
      <c r="Z70" s="4">
        <v>-0.80933069150421255</v>
      </c>
      <c r="AA70" s="4">
        <v>1.5270126716224519</v>
      </c>
      <c r="AB70" s="4">
        <v>0.71768198011823992</v>
      </c>
      <c r="AC70">
        <v>-3.3722112146008856E-2</v>
      </c>
      <c r="AD70">
        <v>6.362552798426882E-2</v>
      </c>
      <c r="AE70">
        <v>2.9903415838259995E-2</v>
      </c>
      <c r="AF70" s="21">
        <v>79.288025889967628</v>
      </c>
      <c r="AG70" s="7" t="s">
        <v>76</v>
      </c>
    </row>
    <row r="71" spans="1:33">
      <c r="A71" t="s">
        <v>198</v>
      </c>
      <c r="B71">
        <v>70</v>
      </c>
      <c r="C71">
        <v>5</v>
      </c>
      <c r="D71">
        <v>20</v>
      </c>
      <c r="E71" t="s">
        <v>91</v>
      </c>
      <c r="F71" t="s">
        <v>166</v>
      </c>
      <c r="G71" t="s">
        <v>176</v>
      </c>
      <c r="H71" s="2">
        <v>0</v>
      </c>
      <c r="I71" s="2" t="s">
        <v>199</v>
      </c>
      <c r="J71" s="2" t="s">
        <v>199</v>
      </c>
      <c r="K71" s="2">
        <v>0</v>
      </c>
      <c r="L71" s="2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f t="shared" si="5"/>
        <v>0</v>
      </c>
      <c r="S71" s="7" t="s">
        <v>76</v>
      </c>
      <c r="T71" s="7" t="s">
        <v>76</v>
      </c>
      <c r="U71" s="7" t="s">
        <v>76</v>
      </c>
      <c r="V71" s="6">
        <v>5.4743376828786081</v>
      </c>
      <c r="W71" s="4">
        <v>89.478850754971134</v>
      </c>
      <c r="X71" s="4">
        <v>94.953188437849747</v>
      </c>
      <c r="Y71" s="4">
        <v>0.94234698409878292</v>
      </c>
      <c r="Z71" s="4">
        <v>-0.44039959765658682</v>
      </c>
      <c r="AA71" s="4">
        <v>2.1787835875357793</v>
      </c>
      <c r="AB71" s="4">
        <v>1.7383839898791926</v>
      </c>
      <c r="AC71">
        <v>-1.8349983235691116E-2</v>
      </c>
      <c r="AD71">
        <v>9.0782649480657479E-2</v>
      </c>
      <c r="AE71">
        <v>7.2432666244966346E-2</v>
      </c>
      <c r="AF71" s="21">
        <v>80.967741935483872</v>
      </c>
      <c r="AG71" s="7" t="s">
        <v>76</v>
      </c>
    </row>
    <row r="72" spans="1:33">
      <c r="A72" t="s">
        <v>198</v>
      </c>
      <c r="B72">
        <v>71</v>
      </c>
      <c r="C72">
        <v>5</v>
      </c>
      <c r="D72">
        <v>20</v>
      </c>
      <c r="E72" t="s">
        <v>92</v>
      </c>
      <c r="F72" t="s">
        <v>167</v>
      </c>
      <c r="G72" t="s">
        <v>172</v>
      </c>
      <c r="H72" s="2">
        <v>4.29</v>
      </c>
      <c r="I72" s="2" t="s">
        <v>199</v>
      </c>
      <c r="J72" s="2">
        <v>38.19</v>
      </c>
      <c r="K72" s="2">
        <v>0</v>
      </c>
      <c r="L72" s="2">
        <v>42.48</v>
      </c>
      <c r="M72" s="3">
        <v>10.098870056497177</v>
      </c>
      <c r="N72" s="3">
        <v>0</v>
      </c>
      <c r="O72" s="3">
        <v>5</v>
      </c>
      <c r="P72" s="3">
        <v>0</v>
      </c>
      <c r="Q72" s="3">
        <v>1</v>
      </c>
      <c r="R72" s="3">
        <f t="shared" si="5"/>
        <v>83.333333333333343</v>
      </c>
      <c r="S72" s="7">
        <f>H72/O72</f>
        <v>0.85799999999999998</v>
      </c>
      <c r="T72" s="7" t="s">
        <v>76</v>
      </c>
      <c r="U72" s="7">
        <f>J72/Q72</f>
        <v>38.19</v>
      </c>
      <c r="V72" s="6">
        <v>10.436788734071692</v>
      </c>
      <c r="W72" s="4">
        <v>19.688397046564251</v>
      </c>
      <c r="X72" s="4">
        <v>30.125185780635945</v>
      </c>
      <c r="Y72" s="4">
        <v>0.65355271797924253</v>
      </c>
      <c r="Z72" s="4">
        <v>-0.84708184293567002</v>
      </c>
      <c r="AA72" s="4">
        <v>1.9827822266615458</v>
      </c>
      <c r="AB72" s="4">
        <v>1.1357003837258755</v>
      </c>
      <c r="AC72">
        <v>-3.5295076788986246E-2</v>
      </c>
      <c r="AD72">
        <v>8.2615926110897742E-2</v>
      </c>
      <c r="AE72">
        <v>4.7320849321911475E-2</v>
      </c>
      <c r="AF72" s="21">
        <v>77.405857740585773</v>
      </c>
      <c r="AG72" s="7" t="s">
        <v>76</v>
      </c>
    </row>
    <row r="73" spans="1:33">
      <c r="A73" t="s">
        <v>198</v>
      </c>
      <c r="B73">
        <v>72</v>
      </c>
      <c r="C73">
        <v>5</v>
      </c>
      <c r="D73">
        <v>20</v>
      </c>
      <c r="E73" t="s">
        <v>92</v>
      </c>
      <c r="F73" t="s">
        <v>167</v>
      </c>
      <c r="G73" t="s">
        <v>173</v>
      </c>
      <c r="H73" s="2">
        <v>2.62</v>
      </c>
      <c r="I73" s="2" t="s">
        <v>199</v>
      </c>
      <c r="J73" s="2">
        <v>55.65</v>
      </c>
      <c r="K73" s="2">
        <v>0</v>
      </c>
      <c r="L73" s="2">
        <v>58.269999999999996</v>
      </c>
      <c r="M73" s="3">
        <v>4.4963102797322811</v>
      </c>
      <c r="N73" s="3">
        <v>0</v>
      </c>
      <c r="O73" s="3">
        <v>4</v>
      </c>
      <c r="P73" s="3">
        <v>0</v>
      </c>
      <c r="Q73" s="3">
        <v>2</v>
      </c>
      <c r="R73" s="3">
        <f t="shared" si="5"/>
        <v>66.666666666666657</v>
      </c>
      <c r="S73" s="7">
        <f>H73/O73</f>
        <v>0.65500000000000003</v>
      </c>
      <c r="T73" s="7" t="s">
        <v>76</v>
      </c>
      <c r="U73" s="7">
        <f>J73/Q73</f>
        <v>27.824999999999999</v>
      </c>
      <c r="V73" s="6">
        <v>14.191552248166726</v>
      </c>
      <c r="W73" s="4">
        <v>17.468041296796599</v>
      </c>
      <c r="X73" s="4">
        <v>31.659593544963325</v>
      </c>
      <c r="Y73" s="4">
        <v>0.55174559559611158</v>
      </c>
      <c r="Z73" s="4">
        <v>-1.1385163569906129</v>
      </c>
      <c r="AA73" s="4">
        <v>1.5267435428265808</v>
      </c>
      <c r="AB73" s="4">
        <v>0.38822718583596766</v>
      </c>
      <c r="AC73">
        <v>-4.7438181541275534E-2</v>
      </c>
      <c r="AD73">
        <v>6.3614314284440865E-2</v>
      </c>
      <c r="AE73">
        <v>1.6176132743165317E-2</v>
      </c>
      <c r="AF73" s="21">
        <v>73.98373983739836</v>
      </c>
      <c r="AG73" s="7" t="s">
        <v>76</v>
      </c>
    </row>
    <row r="74" spans="1:33">
      <c r="A74" t="s">
        <v>198</v>
      </c>
      <c r="B74">
        <v>73</v>
      </c>
      <c r="C74">
        <v>5</v>
      </c>
      <c r="D74">
        <v>20</v>
      </c>
      <c r="E74" t="s">
        <v>92</v>
      </c>
      <c r="F74" t="s">
        <v>167</v>
      </c>
      <c r="G74" t="s">
        <v>174</v>
      </c>
      <c r="H74" s="2">
        <v>0.75</v>
      </c>
      <c r="I74" s="2" t="s">
        <v>199</v>
      </c>
      <c r="J74" s="2">
        <v>68.790000000000006</v>
      </c>
      <c r="K74" s="2">
        <v>0.05</v>
      </c>
      <c r="L74" s="2">
        <v>69.59</v>
      </c>
      <c r="M74" s="3">
        <v>1.0777410547492456</v>
      </c>
      <c r="N74" s="3">
        <v>7.1849403649949711E-2</v>
      </c>
      <c r="O74" s="3">
        <v>2</v>
      </c>
      <c r="P74" s="3">
        <v>0</v>
      </c>
      <c r="Q74" s="3">
        <v>4</v>
      </c>
      <c r="R74" s="3">
        <f t="shared" si="5"/>
        <v>33.333333333333329</v>
      </c>
      <c r="S74" s="7">
        <f>H74/O74</f>
        <v>0.375</v>
      </c>
      <c r="T74" s="7" t="s">
        <v>76</v>
      </c>
      <c r="U74" s="7">
        <f>J74/Q74</f>
        <v>17.197500000000002</v>
      </c>
      <c r="V74" s="6">
        <v>1.4470448328240446</v>
      </c>
      <c r="W74" s="4">
        <v>13.180675818448941</v>
      </c>
      <c r="X74" s="4">
        <v>14.627720651272986</v>
      </c>
      <c r="Y74" s="4">
        <v>0.90107516630090179</v>
      </c>
      <c r="Z74" s="4">
        <v>6.2497987645055127E-3</v>
      </c>
      <c r="AA74" s="4">
        <v>-0.46344180591597745</v>
      </c>
      <c r="AB74" s="4">
        <v>-0.4571920071514719</v>
      </c>
      <c r="AC74">
        <v>2.6040828185439638E-4</v>
      </c>
      <c r="AD74">
        <v>-1.9310075246499057E-2</v>
      </c>
      <c r="AE74">
        <v>-1.9049666964644663E-2</v>
      </c>
      <c r="AF74" s="21">
        <v>54.95867768595042</v>
      </c>
      <c r="AG74" s="7" t="s">
        <v>76</v>
      </c>
    </row>
    <row r="75" spans="1:33">
      <c r="A75" t="s">
        <v>198</v>
      </c>
      <c r="B75">
        <v>74</v>
      </c>
      <c r="C75">
        <v>5</v>
      </c>
      <c r="D75">
        <v>20</v>
      </c>
      <c r="E75" t="s">
        <v>92</v>
      </c>
      <c r="F75" t="s">
        <v>167</v>
      </c>
      <c r="G75" t="s">
        <v>175</v>
      </c>
      <c r="H75" s="2">
        <v>0.16</v>
      </c>
      <c r="I75" s="2" t="s">
        <v>199</v>
      </c>
      <c r="J75" s="2">
        <v>62.67</v>
      </c>
      <c r="K75" s="2">
        <v>0</v>
      </c>
      <c r="L75" s="2">
        <v>62.83</v>
      </c>
      <c r="M75" s="3">
        <v>0.25465541938564384</v>
      </c>
      <c r="N75" s="3">
        <v>0</v>
      </c>
      <c r="O75" s="3">
        <v>1</v>
      </c>
      <c r="P75" s="3">
        <v>0</v>
      </c>
      <c r="Q75" s="3">
        <v>5</v>
      </c>
      <c r="R75" s="3">
        <f t="shared" si="5"/>
        <v>16.666666666666664</v>
      </c>
      <c r="S75" s="7">
        <f>H75/O75</f>
        <v>0.16</v>
      </c>
      <c r="T75" s="7" t="s">
        <v>76</v>
      </c>
      <c r="U75" s="7">
        <f>J75/Q75</f>
        <v>12.534000000000001</v>
      </c>
      <c r="V75" s="6">
        <v>6.3161306851596288</v>
      </c>
      <c r="W75" s="4">
        <v>18.22180329682487</v>
      </c>
      <c r="X75" s="4">
        <v>24.537933981984498</v>
      </c>
      <c r="Y75" s="4">
        <v>0.74259729079893744</v>
      </c>
      <c r="Z75" s="4">
        <v>-0.37894208151650621</v>
      </c>
      <c r="AA75" s="4">
        <v>-0.85669447825529443</v>
      </c>
      <c r="AB75" s="4">
        <v>-1.2356365597718006</v>
      </c>
      <c r="AC75">
        <v>-1.5789253396521093E-2</v>
      </c>
      <c r="AD75">
        <v>-3.5695603260637261E-2</v>
      </c>
      <c r="AE75">
        <v>-5.1484856657158358E-2</v>
      </c>
      <c r="AF75" s="21">
        <v>74.817518248175176</v>
      </c>
      <c r="AG75" s="7" t="s">
        <v>76</v>
      </c>
    </row>
    <row r="76" spans="1:33">
      <c r="A76" t="s">
        <v>198</v>
      </c>
      <c r="B76">
        <v>75</v>
      </c>
      <c r="C76">
        <v>5</v>
      </c>
      <c r="D76">
        <v>20</v>
      </c>
      <c r="E76" t="s">
        <v>93</v>
      </c>
      <c r="F76" t="s">
        <v>167</v>
      </c>
      <c r="G76" t="s">
        <v>176</v>
      </c>
      <c r="H76" s="2" t="s">
        <v>199</v>
      </c>
      <c r="I76" s="2" t="s">
        <v>199</v>
      </c>
      <c r="J76" s="2">
        <v>77.540000000000006</v>
      </c>
      <c r="K76" s="2">
        <v>0</v>
      </c>
      <c r="L76" s="2">
        <v>77.540000000000006</v>
      </c>
      <c r="M76" s="3">
        <v>0</v>
      </c>
      <c r="N76" s="3">
        <v>0</v>
      </c>
      <c r="O76" s="3">
        <v>0</v>
      </c>
      <c r="P76" s="3">
        <v>0</v>
      </c>
      <c r="Q76" s="3">
        <v>6</v>
      </c>
      <c r="R76" s="3">
        <f t="shared" si="5"/>
        <v>0</v>
      </c>
      <c r="S76" s="7" t="s">
        <v>76</v>
      </c>
      <c r="T76" s="7" t="s">
        <v>76</v>
      </c>
      <c r="U76" s="7">
        <f>J76/Q76</f>
        <v>12.923333333333334</v>
      </c>
      <c r="V76" s="6">
        <v>3.4108664173168388</v>
      </c>
      <c r="W76" s="4">
        <v>11.764245130062452</v>
      </c>
      <c r="X76" s="4">
        <v>15.175111547379291</v>
      </c>
      <c r="Y76" s="4">
        <v>0.77523286028787786</v>
      </c>
      <c r="Z76" s="4">
        <v>-0.20807135150018297</v>
      </c>
      <c r="AA76" s="4">
        <v>0.19965481246612621</v>
      </c>
      <c r="AB76" s="4">
        <v>-8.4165390340567841E-3</v>
      </c>
      <c r="AC76">
        <v>-8.6696396458409569E-3</v>
      </c>
      <c r="AD76">
        <v>8.3189505194219242E-3</v>
      </c>
      <c r="AE76">
        <v>-3.5068912641903263E-4</v>
      </c>
      <c r="AF76" s="21">
        <v>49.339207048458157</v>
      </c>
      <c r="AG76" s="7" t="s">
        <v>76</v>
      </c>
    </row>
    <row r="77" spans="1:33">
      <c r="A77" t="s">
        <v>198</v>
      </c>
      <c r="B77">
        <v>76</v>
      </c>
      <c r="C77">
        <v>5</v>
      </c>
      <c r="D77">
        <v>20</v>
      </c>
      <c r="E77" t="s">
        <v>94</v>
      </c>
      <c r="F77" t="s">
        <v>168</v>
      </c>
      <c r="G77" t="s">
        <v>172</v>
      </c>
      <c r="H77" s="2">
        <v>7.91</v>
      </c>
      <c r="I77" s="2">
        <v>27.46</v>
      </c>
      <c r="J77" s="2" t="s">
        <v>199</v>
      </c>
      <c r="K77" s="2">
        <v>0</v>
      </c>
      <c r="L77" s="2">
        <v>35.370000000000005</v>
      </c>
      <c r="M77" s="3">
        <v>22.363584959004804</v>
      </c>
      <c r="N77" s="3">
        <v>0</v>
      </c>
      <c r="O77" s="3">
        <v>5</v>
      </c>
      <c r="P77" s="3">
        <v>1</v>
      </c>
      <c r="Q77" s="3">
        <v>0</v>
      </c>
      <c r="R77" s="3">
        <f t="shared" si="5"/>
        <v>83.333333333333343</v>
      </c>
      <c r="S77" s="7">
        <f t="shared" ref="S77:T80" si="6">H77/O77</f>
        <v>1.5820000000000001</v>
      </c>
      <c r="T77" s="7">
        <f t="shared" si="6"/>
        <v>27.46</v>
      </c>
      <c r="U77" s="7" t="s">
        <v>76</v>
      </c>
      <c r="V77" s="6">
        <v>11.397884203784699</v>
      </c>
      <c r="W77" s="4">
        <v>31.105759375530294</v>
      </c>
      <c r="X77" s="4">
        <v>42.503643579314996</v>
      </c>
      <c r="Y77" s="4">
        <v>0.73183747923832942</v>
      </c>
      <c r="Z77" s="4">
        <v>-0.86313873090400794</v>
      </c>
      <c r="AA77" s="4">
        <v>1.2451043745988726</v>
      </c>
      <c r="AB77" s="4">
        <v>0.38196564369486452</v>
      </c>
      <c r="AC77">
        <v>-3.5964113787666993E-2</v>
      </c>
      <c r="AD77">
        <v>5.1879348941619691E-2</v>
      </c>
      <c r="AE77">
        <v>1.5915235153952687E-2</v>
      </c>
      <c r="AF77" s="21">
        <v>75.347222222222214</v>
      </c>
      <c r="AG77" s="7" t="s">
        <v>76</v>
      </c>
    </row>
    <row r="78" spans="1:33">
      <c r="A78" t="s">
        <v>198</v>
      </c>
      <c r="B78">
        <v>77</v>
      </c>
      <c r="C78">
        <v>5</v>
      </c>
      <c r="D78">
        <v>20</v>
      </c>
      <c r="E78" t="s">
        <v>94</v>
      </c>
      <c r="F78" t="s">
        <v>168</v>
      </c>
      <c r="G78" t="s">
        <v>173</v>
      </c>
      <c r="H78" s="2">
        <v>10.79</v>
      </c>
      <c r="I78" s="2">
        <v>12.95</v>
      </c>
      <c r="J78" s="2" t="s">
        <v>199</v>
      </c>
      <c r="K78" s="2">
        <v>0</v>
      </c>
      <c r="L78" s="2">
        <v>23.74</v>
      </c>
      <c r="M78" s="3">
        <v>45.450716090985679</v>
      </c>
      <c r="N78" s="3">
        <v>0</v>
      </c>
      <c r="O78" s="3">
        <v>4</v>
      </c>
      <c r="P78" s="3">
        <v>2</v>
      </c>
      <c r="Q78" s="3">
        <v>0</v>
      </c>
      <c r="R78" s="3">
        <f t="shared" si="5"/>
        <v>66.666666666666657</v>
      </c>
      <c r="S78" s="7">
        <f t="shared" si="6"/>
        <v>2.6974999999999998</v>
      </c>
      <c r="T78" s="7">
        <f t="shared" si="6"/>
        <v>6.4749999999999996</v>
      </c>
      <c r="U78" s="7" t="s">
        <v>76</v>
      </c>
      <c r="V78" s="6">
        <v>12.548893775839749</v>
      </c>
      <c r="W78" s="4">
        <v>27.073548387096757</v>
      </c>
      <c r="X78" s="4">
        <v>39.622442162936508</v>
      </c>
      <c r="Y78" s="4">
        <v>0.68328823033583241</v>
      </c>
      <c r="Z78" s="4">
        <v>-0.98613021360448772</v>
      </c>
      <c r="AA78" s="4">
        <v>2.8473453765951175</v>
      </c>
      <c r="AB78" s="4">
        <v>1.8612151629906293</v>
      </c>
      <c r="AC78">
        <v>-4.1088758900186984E-2</v>
      </c>
      <c r="AD78">
        <v>0.11863939069146322</v>
      </c>
      <c r="AE78">
        <v>7.755063179127622E-2</v>
      </c>
      <c r="AF78" s="21">
        <v>76.95167286245352</v>
      </c>
      <c r="AG78" s="7" t="s">
        <v>76</v>
      </c>
    </row>
    <row r="79" spans="1:33">
      <c r="A79" t="s">
        <v>198</v>
      </c>
      <c r="B79">
        <v>78</v>
      </c>
      <c r="C79">
        <v>5</v>
      </c>
      <c r="D79">
        <v>20</v>
      </c>
      <c r="E79" t="s">
        <v>94</v>
      </c>
      <c r="F79" t="s">
        <v>168</v>
      </c>
      <c r="G79" t="s">
        <v>174</v>
      </c>
      <c r="H79" s="2">
        <v>8.1300000000000008</v>
      </c>
      <c r="I79" s="2">
        <v>20.05</v>
      </c>
      <c r="J79" s="2" t="s">
        <v>199</v>
      </c>
      <c r="K79" s="2">
        <v>0</v>
      </c>
      <c r="L79" s="2">
        <v>28.18</v>
      </c>
      <c r="M79" s="3">
        <v>28.850248403122787</v>
      </c>
      <c r="N79" s="3">
        <v>0</v>
      </c>
      <c r="O79" s="3">
        <v>2</v>
      </c>
      <c r="P79" s="3">
        <v>4</v>
      </c>
      <c r="Q79" s="3">
        <v>0</v>
      </c>
      <c r="R79" s="3">
        <f t="shared" si="5"/>
        <v>33.333333333333329</v>
      </c>
      <c r="S79" s="7">
        <f t="shared" si="6"/>
        <v>4.0650000000000004</v>
      </c>
      <c r="T79" s="7">
        <f t="shared" si="6"/>
        <v>5.0125000000000002</v>
      </c>
      <c r="U79" s="7" t="s">
        <v>76</v>
      </c>
      <c r="V79" s="6">
        <v>7.0300149947518351</v>
      </c>
      <c r="W79" s="4">
        <v>22.24177210703526</v>
      </c>
      <c r="X79" s="4">
        <v>29.271787101787094</v>
      </c>
      <c r="Y79" s="4">
        <v>0.75983649476862181</v>
      </c>
      <c r="Z79" s="4">
        <v>-0.54207246174186441</v>
      </c>
      <c r="AA79" s="4">
        <v>-1.1559649714013518</v>
      </c>
      <c r="AB79" s="4">
        <v>-1.6980374331432164</v>
      </c>
      <c r="AC79">
        <v>-2.258635257257768E-2</v>
      </c>
      <c r="AD79">
        <v>-4.8165207141722996E-2</v>
      </c>
      <c r="AE79">
        <v>-7.075155971430068E-2</v>
      </c>
      <c r="AF79" s="21">
        <v>75.109170305676855</v>
      </c>
      <c r="AG79" s="7" t="s">
        <v>76</v>
      </c>
    </row>
    <row r="80" spans="1:33">
      <c r="A80" t="s">
        <v>198</v>
      </c>
      <c r="B80">
        <v>79</v>
      </c>
      <c r="C80">
        <v>5</v>
      </c>
      <c r="D80">
        <v>20</v>
      </c>
      <c r="E80" t="s">
        <v>94</v>
      </c>
      <c r="F80" t="s">
        <v>168</v>
      </c>
      <c r="G80" t="s">
        <v>175</v>
      </c>
      <c r="H80" s="2">
        <v>5.4</v>
      </c>
      <c r="I80" s="2">
        <v>30.41</v>
      </c>
      <c r="J80" s="2" t="s">
        <v>199</v>
      </c>
      <c r="K80" s="2">
        <v>0</v>
      </c>
      <c r="L80" s="2">
        <v>35.81</v>
      </c>
      <c r="M80" s="3">
        <v>15.079586707623568</v>
      </c>
      <c r="N80" s="3">
        <v>0</v>
      </c>
      <c r="O80" s="3">
        <v>1</v>
      </c>
      <c r="P80" s="3">
        <v>5</v>
      </c>
      <c r="Q80" s="3">
        <v>0</v>
      </c>
      <c r="R80" s="3">
        <f t="shared" si="5"/>
        <v>16.666666666666664</v>
      </c>
      <c r="S80" s="7">
        <f t="shared" si="6"/>
        <v>5.4</v>
      </c>
      <c r="T80" s="7">
        <f t="shared" si="6"/>
        <v>6.0819999999999999</v>
      </c>
      <c r="U80" s="7" t="s">
        <v>76</v>
      </c>
      <c r="V80" s="6">
        <v>11.703338748984565</v>
      </c>
      <c r="W80" s="4">
        <v>25.177611147062464</v>
      </c>
      <c r="X80" s="4">
        <v>36.880949896047028</v>
      </c>
      <c r="Y80" s="4">
        <v>0.68267252383759913</v>
      </c>
      <c r="Z80" s="4">
        <v>-0.88648542853082857</v>
      </c>
      <c r="AA80" s="4">
        <v>1.7192978510702714</v>
      </c>
      <c r="AB80" s="4">
        <v>0.8328124225394431</v>
      </c>
      <c r="AC80">
        <v>-3.6936892855451188E-2</v>
      </c>
      <c r="AD80">
        <v>7.1637410461261306E-2</v>
      </c>
      <c r="AE80">
        <v>3.4700517605810124E-2</v>
      </c>
      <c r="AF80" s="21">
        <v>79.863481228668931</v>
      </c>
      <c r="AG80" s="7" t="s">
        <v>76</v>
      </c>
    </row>
    <row r="81" spans="1:33">
      <c r="A81" t="s">
        <v>198</v>
      </c>
      <c r="B81">
        <v>80</v>
      </c>
      <c r="C81">
        <v>5</v>
      </c>
      <c r="D81">
        <v>20</v>
      </c>
      <c r="E81" t="s">
        <v>95</v>
      </c>
      <c r="F81" t="s">
        <v>168</v>
      </c>
      <c r="G81" t="s">
        <v>176</v>
      </c>
      <c r="H81" s="2" t="s">
        <v>199</v>
      </c>
      <c r="I81" s="2">
        <v>27.46</v>
      </c>
      <c r="J81" s="2" t="s">
        <v>199</v>
      </c>
      <c r="K81" s="2">
        <v>0</v>
      </c>
      <c r="L81" s="2">
        <v>27.46</v>
      </c>
      <c r="M81" s="3">
        <v>0</v>
      </c>
      <c r="N81" s="3">
        <v>0</v>
      </c>
      <c r="O81" s="3">
        <v>0</v>
      </c>
      <c r="P81" s="3">
        <v>6</v>
      </c>
      <c r="Q81" s="3">
        <v>0</v>
      </c>
      <c r="R81" s="3">
        <f t="shared" si="5"/>
        <v>0</v>
      </c>
      <c r="S81" s="7" t="s">
        <v>76</v>
      </c>
      <c r="T81" s="7">
        <f>I81/P81</f>
        <v>4.5766666666666671</v>
      </c>
      <c r="U81" s="7" t="s">
        <v>76</v>
      </c>
      <c r="V81" s="6">
        <v>11.762667890980424</v>
      </c>
      <c r="W81" s="4">
        <v>21.92824742268041</v>
      </c>
      <c r="X81" s="4">
        <v>33.690915313660838</v>
      </c>
      <c r="Y81" s="4">
        <v>0.65086529168262297</v>
      </c>
      <c r="Z81" s="4">
        <v>-0.90824022430050921</v>
      </c>
      <c r="AA81" s="4">
        <v>-0.41340581644314167</v>
      </c>
      <c r="AB81" s="4">
        <v>-1.321646040743651</v>
      </c>
      <c r="AC81">
        <v>-3.7843342679187882E-2</v>
      </c>
      <c r="AD81">
        <v>-1.7225242351797568E-2</v>
      </c>
      <c r="AE81">
        <v>-5.506858503098546E-2</v>
      </c>
      <c r="AF81" s="21">
        <v>79.347826086956502</v>
      </c>
      <c r="AG81" s="7" t="s">
        <v>76</v>
      </c>
    </row>
    <row r="82" spans="1:33">
      <c r="A82" t="s">
        <v>198</v>
      </c>
      <c r="B82">
        <v>81</v>
      </c>
      <c r="C82">
        <v>6</v>
      </c>
      <c r="D82">
        <v>20</v>
      </c>
      <c r="E82" t="s">
        <v>89</v>
      </c>
      <c r="F82" t="s">
        <v>166</v>
      </c>
      <c r="G82" t="s">
        <v>171</v>
      </c>
      <c r="H82" s="2">
        <v>49.47</v>
      </c>
      <c r="I82" s="2" t="s">
        <v>199</v>
      </c>
      <c r="J82" s="2" t="s">
        <v>199</v>
      </c>
      <c r="K82" s="2">
        <v>0</v>
      </c>
      <c r="L82" s="2">
        <v>49.47</v>
      </c>
      <c r="M82" s="3">
        <v>100</v>
      </c>
      <c r="N82" s="3">
        <v>0</v>
      </c>
      <c r="O82" s="3">
        <v>6</v>
      </c>
      <c r="P82" s="3">
        <v>0</v>
      </c>
      <c r="Q82" s="3">
        <v>0</v>
      </c>
      <c r="R82" s="3">
        <f t="shared" si="5"/>
        <v>100</v>
      </c>
      <c r="S82" s="7">
        <f>H82/O82</f>
        <v>8.2449999999999992</v>
      </c>
      <c r="T82" s="7" t="s">
        <v>76</v>
      </c>
      <c r="U82" s="7" t="s">
        <v>76</v>
      </c>
      <c r="V82" s="6">
        <v>5.5842929962479868</v>
      </c>
      <c r="W82" s="4">
        <v>51.439183313074544</v>
      </c>
      <c r="X82" s="4">
        <v>57.023476309322497</v>
      </c>
      <c r="Y82" s="4">
        <v>0.90207028126527944</v>
      </c>
      <c r="Z82" s="4">
        <v>-0.4328921563718906</v>
      </c>
      <c r="AA82" s="4">
        <v>-3.3304666340765374</v>
      </c>
      <c r="AB82" s="4">
        <v>-3.7633587904484282</v>
      </c>
      <c r="AC82">
        <v>-1.8037173182162105E-2</v>
      </c>
      <c r="AD82">
        <v>-0.13876944308652239</v>
      </c>
      <c r="AE82">
        <v>-0.1568066162686845</v>
      </c>
      <c r="AF82" s="21">
        <v>69.381107491856682</v>
      </c>
      <c r="AG82" s="7" t="s">
        <v>76</v>
      </c>
    </row>
    <row r="83" spans="1:33">
      <c r="A83" t="s">
        <v>198</v>
      </c>
      <c r="B83">
        <v>82</v>
      </c>
      <c r="C83">
        <v>6</v>
      </c>
      <c r="D83">
        <v>20</v>
      </c>
      <c r="E83" t="s">
        <v>90</v>
      </c>
      <c r="F83" t="s">
        <v>166</v>
      </c>
      <c r="G83" t="s">
        <v>172</v>
      </c>
      <c r="H83" s="2">
        <v>36.76</v>
      </c>
      <c r="I83" s="2" t="s">
        <v>199</v>
      </c>
      <c r="J83" s="2" t="s">
        <v>199</v>
      </c>
      <c r="K83" s="2">
        <v>0</v>
      </c>
      <c r="L83" s="2">
        <v>36.76</v>
      </c>
      <c r="M83" s="3">
        <v>100</v>
      </c>
      <c r="N83" s="3">
        <v>0</v>
      </c>
      <c r="O83" s="3">
        <v>5</v>
      </c>
      <c r="P83" s="3">
        <v>0</v>
      </c>
      <c r="Q83" s="3">
        <v>0</v>
      </c>
      <c r="R83" s="3">
        <f t="shared" si="5"/>
        <v>83.333333333333343</v>
      </c>
      <c r="S83" s="7">
        <f>H83/O83</f>
        <v>7.3519999999999994</v>
      </c>
      <c r="T83" s="7" t="s">
        <v>76</v>
      </c>
      <c r="U83" s="7" t="s">
        <v>76</v>
      </c>
      <c r="V83" s="6">
        <v>4.0772457278397729</v>
      </c>
      <c r="W83" s="4">
        <v>41.414321311600055</v>
      </c>
      <c r="X83" s="4">
        <v>45.491567039439829</v>
      </c>
      <c r="Y83" s="4">
        <v>0.91037359244395943</v>
      </c>
      <c r="Z83" s="4">
        <v>-0.2960640255345488</v>
      </c>
      <c r="AA83" s="4">
        <v>-2.5775207293728237</v>
      </c>
      <c r="AB83" s="4">
        <v>-2.8735847549073723</v>
      </c>
      <c r="AC83">
        <v>-1.2336001063939533E-2</v>
      </c>
      <c r="AD83">
        <v>-0.10739669705720098</v>
      </c>
      <c r="AE83">
        <v>-0.1197326981211405</v>
      </c>
      <c r="AF83" s="21">
        <v>67.845659163987136</v>
      </c>
      <c r="AG83" s="7" t="s">
        <v>76</v>
      </c>
    </row>
    <row r="84" spans="1:33">
      <c r="A84" t="s">
        <v>198</v>
      </c>
      <c r="B84">
        <v>83</v>
      </c>
      <c r="C84">
        <v>6</v>
      </c>
      <c r="D84">
        <v>20</v>
      </c>
      <c r="E84" t="s">
        <v>90</v>
      </c>
      <c r="F84" t="s">
        <v>166</v>
      </c>
      <c r="G84" t="s">
        <v>173</v>
      </c>
      <c r="H84" s="2">
        <v>18.989999999999998</v>
      </c>
      <c r="I84" s="2" t="s">
        <v>199</v>
      </c>
      <c r="J84" s="2" t="s">
        <v>199</v>
      </c>
      <c r="K84" s="2">
        <v>0</v>
      </c>
      <c r="L84" s="2">
        <v>18.989999999999998</v>
      </c>
      <c r="M84" s="3">
        <v>100</v>
      </c>
      <c r="N84" s="3">
        <v>0</v>
      </c>
      <c r="O84" s="3">
        <v>4</v>
      </c>
      <c r="P84" s="3">
        <v>0</v>
      </c>
      <c r="Q84" s="3">
        <v>0</v>
      </c>
      <c r="R84" s="3">
        <f t="shared" si="5"/>
        <v>66.666666666666657</v>
      </c>
      <c r="S84" s="7">
        <f>H84/O84</f>
        <v>4.7474999999999996</v>
      </c>
      <c r="T84" s="7" t="s">
        <v>76</v>
      </c>
      <c r="U84" s="7" t="s">
        <v>76</v>
      </c>
      <c r="V84" s="6">
        <v>10.832013016527563</v>
      </c>
      <c r="W84" s="4">
        <v>52.118018050697394</v>
      </c>
      <c r="X84" s="4">
        <v>62.950031067224955</v>
      </c>
      <c r="Y84" s="4">
        <v>0.82792680427814325</v>
      </c>
      <c r="Z84" s="4">
        <v>-0.85837508330113865</v>
      </c>
      <c r="AA84" s="4">
        <v>-2.1314414896889557</v>
      </c>
      <c r="AB84" s="4">
        <v>-2.9898165729900947</v>
      </c>
      <c r="AC84">
        <v>-3.576562847088078E-2</v>
      </c>
      <c r="AD84">
        <v>-8.8810062070373147E-2</v>
      </c>
      <c r="AE84">
        <v>-0.12457569054125395</v>
      </c>
      <c r="AF84" s="21">
        <v>78.448275862068968</v>
      </c>
      <c r="AG84" s="7" t="s">
        <v>76</v>
      </c>
    </row>
    <row r="85" spans="1:33">
      <c r="A85" t="s">
        <v>198</v>
      </c>
      <c r="B85">
        <v>84</v>
      </c>
      <c r="C85">
        <v>6</v>
      </c>
      <c r="D85">
        <v>20</v>
      </c>
      <c r="E85" t="s">
        <v>90</v>
      </c>
      <c r="F85" t="s">
        <v>166</v>
      </c>
      <c r="G85" t="s">
        <v>174</v>
      </c>
      <c r="H85" s="2">
        <v>8.0500000000000007</v>
      </c>
      <c r="I85" s="2" t="s">
        <v>199</v>
      </c>
      <c r="J85" s="2" t="s">
        <v>199</v>
      </c>
      <c r="K85" s="2">
        <v>0.16</v>
      </c>
      <c r="L85" s="2">
        <v>8.2100000000000009</v>
      </c>
      <c r="M85" s="3">
        <v>98.051157125456754</v>
      </c>
      <c r="N85" s="3">
        <v>1.9488428745432398</v>
      </c>
      <c r="O85" s="3">
        <v>2</v>
      </c>
      <c r="P85" s="3">
        <v>0</v>
      </c>
      <c r="Q85" s="3">
        <v>0</v>
      </c>
      <c r="R85" s="3">
        <f t="shared" si="5"/>
        <v>33.333333333333329</v>
      </c>
      <c r="S85" s="7">
        <f>H85/O85</f>
        <v>4.0250000000000004</v>
      </c>
      <c r="T85" s="7" t="s">
        <v>76</v>
      </c>
      <c r="U85" s="7" t="s">
        <v>76</v>
      </c>
      <c r="V85" s="6">
        <v>4.635333894741696</v>
      </c>
      <c r="W85" s="4">
        <v>55.301257456914456</v>
      </c>
      <c r="X85" s="4">
        <v>59.936591351656155</v>
      </c>
      <c r="Y85" s="4">
        <v>0.92266270419774854</v>
      </c>
      <c r="Z85" s="4">
        <v>-0.35752016465016412</v>
      </c>
      <c r="AA85" s="4">
        <v>4.7861720964891328</v>
      </c>
      <c r="AB85" s="4">
        <v>4.4286519318389681</v>
      </c>
      <c r="AC85">
        <v>-1.4896673527090171E-2</v>
      </c>
      <c r="AD85">
        <v>0.19942383735371386</v>
      </c>
      <c r="AE85">
        <v>0.18452716382662368</v>
      </c>
      <c r="AF85" s="21">
        <v>79.365079365079367</v>
      </c>
      <c r="AG85" s="7" t="s">
        <v>76</v>
      </c>
    </row>
    <row r="86" spans="1:33">
      <c r="A86" t="s">
        <v>198</v>
      </c>
      <c r="B86">
        <v>85</v>
      </c>
      <c r="C86">
        <v>6</v>
      </c>
      <c r="D86">
        <v>20</v>
      </c>
      <c r="E86" t="s">
        <v>90</v>
      </c>
      <c r="F86" t="s">
        <v>166</v>
      </c>
      <c r="G86" t="s">
        <v>175</v>
      </c>
      <c r="H86" s="2">
        <v>15.17</v>
      </c>
      <c r="I86" s="2" t="s">
        <v>199</v>
      </c>
      <c r="J86" s="2" t="s">
        <v>199</v>
      </c>
      <c r="K86" s="2">
        <v>0</v>
      </c>
      <c r="L86" s="2">
        <v>15.17</v>
      </c>
      <c r="M86" s="3">
        <v>100</v>
      </c>
      <c r="N86" s="3">
        <v>0</v>
      </c>
      <c r="O86" s="3">
        <v>1</v>
      </c>
      <c r="P86" s="3">
        <v>0</v>
      </c>
      <c r="Q86" s="3">
        <v>0</v>
      </c>
      <c r="R86" s="3">
        <f t="shared" si="5"/>
        <v>16.666666666666664</v>
      </c>
      <c r="S86" s="7">
        <f>H86/O86</f>
        <v>15.17</v>
      </c>
      <c r="T86" s="7" t="s">
        <v>76</v>
      </c>
      <c r="U86" s="7" t="s">
        <v>76</v>
      </c>
      <c r="V86" s="6">
        <v>7.3747318834768034</v>
      </c>
      <c r="W86" s="4">
        <v>47.083019999762378</v>
      </c>
      <c r="X86" s="4">
        <v>54.457751883239183</v>
      </c>
      <c r="Y86" s="4">
        <v>0.86457884087303694</v>
      </c>
      <c r="Z86" s="4">
        <v>-0.51596345444425706</v>
      </c>
      <c r="AA86" s="4">
        <v>-1.5702464842870416</v>
      </c>
      <c r="AB86" s="4">
        <v>-2.0862099387312987</v>
      </c>
      <c r="AC86">
        <v>-2.1498477268510709E-2</v>
      </c>
      <c r="AD86">
        <v>-6.5426936845293396E-2</v>
      </c>
      <c r="AE86">
        <v>-8.6925414113804098E-2</v>
      </c>
      <c r="AF86" s="21">
        <v>78.260869565217391</v>
      </c>
      <c r="AG86" s="7" t="s">
        <v>76</v>
      </c>
    </row>
    <row r="87" spans="1:33">
      <c r="A87" t="s">
        <v>198</v>
      </c>
      <c r="B87">
        <v>86</v>
      </c>
      <c r="C87">
        <v>6</v>
      </c>
      <c r="D87">
        <v>20</v>
      </c>
      <c r="E87" t="s">
        <v>91</v>
      </c>
      <c r="F87" t="s">
        <v>166</v>
      </c>
      <c r="G87" t="s">
        <v>176</v>
      </c>
      <c r="H87" s="2">
        <v>0</v>
      </c>
      <c r="I87" s="2" t="s">
        <v>199</v>
      </c>
      <c r="J87" s="2" t="s">
        <v>199</v>
      </c>
      <c r="K87" s="2">
        <v>0</v>
      </c>
      <c r="L87" s="2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f t="shared" si="5"/>
        <v>0</v>
      </c>
      <c r="S87" s="7" t="s">
        <v>76</v>
      </c>
      <c r="T87" s="7" t="s">
        <v>76</v>
      </c>
      <c r="U87" s="7" t="s">
        <v>76</v>
      </c>
      <c r="V87" s="6">
        <v>4.4658315739052705</v>
      </c>
      <c r="W87" s="4">
        <v>93.012179405232885</v>
      </c>
      <c r="X87" s="4">
        <v>97.478010979138162</v>
      </c>
      <c r="Y87" s="4">
        <v>0.95418626694320796</v>
      </c>
      <c r="Z87" s="4">
        <v>-0.28270349507311154</v>
      </c>
      <c r="AA87" s="4">
        <v>-3.9139749868761018</v>
      </c>
      <c r="AB87" s="4">
        <v>-4.1966784819492133</v>
      </c>
      <c r="AC87">
        <v>-1.177931229471298E-2</v>
      </c>
      <c r="AD87">
        <v>-0.16308229111983755</v>
      </c>
      <c r="AE87">
        <v>-0.17486160341455054</v>
      </c>
      <c r="AF87" s="21">
        <v>81.614349775784746</v>
      </c>
      <c r="AG87" s="7" t="s">
        <v>76</v>
      </c>
    </row>
    <row r="88" spans="1:33">
      <c r="A88" t="s">
        <v>198</v>
      </c>
      <c r="B88">
        <v>87</v>
      </c>
      <c r="C88">
        <v>6</v>
      </c>
      <c r="D88">
        <v>20</v>
      </c>
      <c r="E88" t="s">
        <v>92</v>
      </c>
      <c r="F88" t="s">
        <v>167</v>
      </c>
      <c r="G88" t="s">
        <v>172</v>
      </c>
      <c r="H88" s="2">
        <v>3.03</v>
      </c>
      <c r="I88" s="2" t="s">
        <v>199</v>
      </c>
      <c r="J88" s="2">
        <v>75.16</v>
      </c>
      <c r="K88" s="2">
        <v>0</v>
      </c>
      <c r="L88" s="2">
        <v>78.19</v>
      </c>
      <c r="M88" s="3">
        <v>3.8751758536897301</v>
      </c>
      <c r="N88" s="3">
        <v>0</v>
      </c>
      <c r="O88" s="3">
        <v>5</v>
      </c>
      <c r="P88" s="3">
        <v>0</v>
      </c>
      <c r="Q88" s="3">
        <v>1</v>
      </c>
      <c r="R88" s="3">
        <f t="shared" si="5"/>
        <v>83.333333333333343</v>
      </c>
      <c r="S88" s="7">
        <f>H88/O88</f>
        <v>0.60599999999999998</v>
      </c>
      <c r="T88" s="7" t="s">
        <v>76</v>
      </c>
      <c r="U88" s="7">
        <f>J88/Q88</f>
        <v>75.16</v>
      </c>
      <c r="V88" s="6">
        <v>5.9023524552915614</v>
      </c>
      <c r="W88" s="4">
        <v>60.012582500741495</v>
      </c>
      <c r="X88" s="4">
        <v>65.914934956033051</v>
      </c>
      <c r="Y88" s="4">
        <v>0.91045500599782769</v>
      </c>
      <c r="Z88" s="4">
        <v>-0.3892576363996233</v>
      </c>
      <c r="AA88" s="4">
        <v>-2.5081959186837288</v>
      </c>
      <c r="AB88" s="4">
        <v>-2.8974535550833518</v>
      </c>
      <c r="AC88">
        <v>-1.6219068183317639E-2</v>
      </c>
      <c r="AD88">
        <v>-0.10450816327848869</v>
      </c>
      <c r="AE88">
        <v>-0.12072723146180632</v>
      </c>
      <c r="AF88" s="21">
        <v>80.147058823529406</v>
      </c>
      <c r="AG88" s="7" t="s">
        <v>76</v>
      </c>
    </row>
    <row r="89" spans="1:33">
      <c r="A89" t="s">
        <v>198</v>
      </c>
      <c r="B89">
        <v>88</v>
      </c>
      <c r="C89">
        <v>6</v>
      </c>
      <c r="D89">
        <v>20</v>
      </c>
      <c r="E89" t="s">
        <v>92</v>
      </c>
      <c r="F89" t="s">
        <v>167</v>
      </c>
      <c r="G89" t="s">
        <v>173</v>
      </c>
      <c r="H89" s="2">
        <v>2.86</v>
      </c>
      <c r="I89" s="2" t="s">
        <v>199</v>
      </c>
      <c r="J89" s="2">
        <v>89.15</v>
      </c>
      <c r="K89" s="2">
        <v>0</v>
      </c>
      <c r="L89" s="2">
        <v>92.01</v>
      </c>
      <c r="M89" s="3">
        <v>3.1083577871970434</v>
      </c>
      <c r="N89" s="3">
        <v>0</v>
      </c>
      <c r="O89" s="3">
        <v>4</v>
      </c>
      <c r="P89" s="3">
        <v>0</v>
      </c>
      <c r="Q89" s="3">
        <v>2</v>
      </c>
      <c r="R89" s="3">
        <f t="shared" si="5"/>
        <v>66.666666666666657</v>
      </c>
      <c r="S89" s="7">
        <f>H89/O89</f>
        <v>0.71499999999999997</v>
      </c>
      <c r="T89" s="7" t="s">
        <v>76</v>
      </c>
      <c r="U89" s="7">
        <f>J89/Q89</f>
        <v>44.575000000000003</v>
      </c>
      <c r="V89" s="6">
        <v>2.0076206868391155</v>
      </c>
      <c r="W89" s="4">
        <v>25.494210053871235</v>
      </c>
      <c r="X89" s="4">
        <v>27.50183074071035</v>
      </c>
      <c r="Y89" s="4">
        <v>0.92700047114073469</v>
      </c>
      <c r="Z89" s="4">
        <v>-0.11798740204053378</v>
      </c>
      <c r="AA89" s="4">
        <v>-1.5744917335915263</v>
      </c>
      <c r="AB89" s="4">
        <v>-1.6924791356320599</v>
      </c>
      <c r="AC89">
        <v>-4.916141751688907E-3</v>
      </c>
      <c r="AD89">
        <v>-6.5603822232980266E-2</v>
      </c>
      <c r="AE89">
        <v>-7.0519963984669157E-2</v>
      </c>
      <c r="AF89" s="21">
        <v>52.255639097744364</v>
      </c>
      <c r="AG89" s="7" t="s">
        <v>76</v>
      </c>
    </row>
    <row r="90" spans="1:33">
      <c r="A90" t="s">
        <v>198</v>
      </c>
      <c r="B90">
        <v>89</v>
      </c>
      <c r="C90">
        <v>6</v>
      </c>
      <c r="D90">
        <v>20</v>
      </c>
      <c r="E90" t="s">
        <v>92</v>
      </c>
      <c r="F90" t="s">
        <v>167</v>
      </c>
      <c r="G90" t="s">
        <v>174</v>
      </c>
      <c r="H90" s="2">
        <v>0.67</v>
      </c>
      <c r="I90" s="2" t="s">
        <v>199</v>
      </c>
      <c r="J90" s="2">
        <v>80.510000000000005</v>
      </c>
      <c r="K90" s="2">
        <v>0</v>
      </c>
      <c r="L90" s="2">
        <v>81.180000000000007</v>
      </c>
      <c r="M90" s="3">
        <v>0.82532643508253267</v>
      </c>
      <c r="N90" s="3">
        <v>0</v>
      </c>
      <c r="O90" s="3">
        <v>2</v>
      </c>
      <c r="P90" s="3">
        <v>0</v>
      </c>
      <c r="Q90" s="3">
        <v>4</v>
      </c>
      <c r="R90" s="3">
        <f t="shared" si="5"/>
        <v>33.333333333333329</v>
      </c>
      <c r="S90" s="7">
        <f>H90/O90</f>
        <v>0.33500000000000002</v>
      </c>
      <c r="T90" s="7" t="s">
        <v>76</v>
      </c>
      <c r="U90" s="7">
        <f>J90/Q90</f>
        <v>20.127500000000001</v>
      </c>
      <c r="V90" s="6">
        <v>5.9103220440573372</v>
      </c>
      <c r="W90" s="4">
        <v>48.052559259147905</v>
      </c>
      <c r="X90" s="4">
        <v>53.962881303205243</v>
      </c>
      <c r="Y90" s="4">
        <v>0.89047430564634655</v>
      </c>
      <c r="Z90" s="4">
        <v>-0.31621479853370832</v>
      </c>
      <c r="AA90" s="4">
        <v>-0.5023110384232391</v>
      </c>
      <c r="AB90" s="4">
        <v>-0.81852583695694747</v>
      </c>
      <c r="AC90">
        <v>-1.3175616605571178E-2</v>
      </c>
      <c r="AD90">
        <v>-2.0929626600968292E-2</v>
      </c>
      <c r="AE90">
        <v>-3.410524320653948E-2</v>
      </c>
      <c r="AF90" s="21">
        <v>74.809160305343497</v>
      </c>
      <c r="AG90" s="7" t="s">
        <v>76</v>
      </c>
    </row>
    <row r="91" spans="1:33">
      <c r="A91" t="s">
        <v>198</v>
      </c>
      <c r="B91">
        <v>90</v>
      </c>
      <c r="C91">
        <v>6</v>
      </c>
      <c r="D91">
        <v>20</v>
      </c>
      <c r="E91" t="s">
        <v>92</v>
      </c>
      <c r="F91" t="s">
        <v>167</v>
      </c>
      <c r="G91" t="s">
        <v>175</v>
      </c>
      <c r="H91" s="2">
        <v>0.31</v>
      </c>
      <c r="I91" s="2" t="s">
        <v>199</v>
      </c>
      <c r="J91" s="2">
        <v>88.37</v>
      </c>
      <c r="K91" s="2">
        <v>0</v>
      </c>
      <c r="L91" s="2">
        <v>88.68</v>
      </c>
      <c r="M91" s="3">
        <v>0.3495714930085701</v>
      </c>
      <c r="N91" s="3">
        <v>0</v>
      </c>
      <c r="O91" s="3">
        <v>1</v>
      </c>
      <c r="P91" s="3">
        <v>0</v>
      </c>
      <c r="Q91" s="3">
        <v>5</v>
      </c>
      <c r="R91" s="3">
        <f t="shared" si="5"/>
        <v>16.666666666666664</v>
      </c>
      <c r="S91" s="7">
        <f>H91/O91</f>
        <v>0.31</v>
      </c>
      <c r="T91" s="7" t="s">
        <v>76</v>
      </c>
      <c r="U91" s="7">
        <f>J91/Q91</f>
        <v>17.673999999999999</v>
      </c>
      <c r="V91" s="6">
        <v>7.6089356098837957</v>
      </c>
      <c r="W91" s="4">
        <v>49.953650868181242</v>
      </c>
      <c r="X91" s="4">
        <v>57.562586478065036</v>
      </c>
      <c r="Y91" s="4">
        <v>0.86781456367004506</v>
      </c>
      <c r="Z91" s="4">
        <v>-0.50431909108170636</v>
      </c>
      <c r="AA91" s="4">
        <v>-0.85728316246056646</v>
      </c>
      <c r="AB91" s="4">
        <v>-1.3616022535422727</v>
      </c>
      <c r="AC91">
        <v>-2.101329546173776E-2</v>
      </c>
      <c r="AD91">
        <v>-3.5720131769190269E-2</v>
      </c>
      <c r="AE91">
        <v>-5.6733427230928023E-2</v>
      </c>
      <c r="AF91" s="21">
        <v>76.981132075471706</v>
      </c>
      <c r="AG91" s="7" t="s">
        <v>76</v>
      </c>
    </row>
    <row r="92" spans="1:33">
      <c r="A92" t="s">
        <v>198</v>
      </c>
      <c r="B92">
        <v>91</v>
      </c>
      <c r="C92">
        <v>6</v>
      </c>
      <c r="D92">
        <v>20</v>
      </c>
      <c r="E92" t="s">
        <v>93</v>
      </c>
      <c r="F92" t="s">
        <v>167</v>
      </c>
      <c r="G92" t="s">
        <v>176</v>
      </c>
      <c r="H92" s="2" t="s">
        <v>199</v>
      </c>
      <c r="I92" s="2" t="s">
        <v>199</v>
      </c>
      <c r="J92" s="2">
        <v>74.650000000000006</v>
      </c>
      <c r="K92" s="2">
        <v>0</v>
      </c>
      <c r="L92" s="2">
        <v>74.650000000000006</v>
      </c>
      <c r="M92" s="3">
        <v>0</v>
      </c>
      <c r="N92" s="3">
        <v>0</v>
      </c>
      <c r="O92" s="3">
        <v>0</v>
      </c>
      <c r="P92" s="3">
        <v>0</v>
      </c>
      <c r="Q92" s="3">
        <v>6</v>
      </c>
      <c r="R92" s="3">
        <f t="shared" si="5"/>
        <v>0</v>
      </c>
      <c r="S92" s="7" t="s">
        <v>76</v>
      </c>
      <c r="T92" s="7" t="s">
        <v>76</v>
      </c>
      <c r="U92" s="7">
        <f>J92/Q92</f>
        <v>12.441666666666668</v>
      </c>
      <c r="V92" s="6">
        <v>2.119685049113198</v>
      </c>
      <c r="W92" s="4">
        <v>35.509434253318673</v>
      </c>
      <c r="X92" s="4">
        <v>37.629119302431874</v>
      </c>
      <c r="Y92" s="4">
        <v>0.94366902312868606</v>
      </c>
      <c r="Z92" s="4">
        <v>-5.1333175158008032E-2</v>
      </c>
      <c r="AA92" s="4">
        <v>-2.4539919740713305</v>
      </c>
      <c r="AB92" s="4">
        <v>-2.5053251492293387</v>
      </c>
      <c r="AC92">
        <v>-2.1388822982503345E-3</v>
      </c>
      <c r="AD92">
        <v>-0.10224966558630542</v>
      </c>
      <c r="AE92">
        <v>-0.10438854788455577</v>
      </c>
      <c r="AF92" s="21">
        <v>66.541353383458642</v>
      </c>
      <c r="AG92" s="7" t="s">
        <v>76</v>
      </c>
    </row>
    <row r="93" spans="1:33">
      <c r="A93" t="s">
        <v>198</v>
      </c>
      <c r="B93">
        <v>92</v>
      </c>
      <c r="C93">
        <v>6</v>
      </c>
      <c r="D93">
        <v>20</v>
      </c>
      <c r="E93" t="s">
        <v>94</v>
      </c>
      <c r="F93" t="s">
        <v>168</v>
      </c>
      <c r="G93" t="s">
        <v>172</v>
      </c>
      <c r="H93" s="2">
        <v>28.45</v>
      </c>
      <c r="I93" s="2">
        <v>3.15</v>
      </c>
      <c r="J93" s="2" t="s">
        <v>199</v>
      </c>
      <c r="K93" s="2">
        <v>0</v>
      </c>
      <c r="L93" s="2">
        <v>31.599999999999998</v>
      </c>
      <c r="M93" s="3">
        <v>90.031645569620252</v>
      </c>
      <c r="N93" s="3">
        <v>0</v>
      </c>
      <c r="O93" s="3">
        <v>5</v>
      </c>
      <c r="P93" s="3">
        <v>1</v>
      </c>
      <c r="Q93" s="3">
        <v>0</v>
      </c>
      <c r="R93" s="3">
        <f t="shared" si="5"/>
        <v>83.333333333333343</v>
      </c>
      <c r="S93" s="7">
        <f t="shared" ref="S93:T96" si="7">H93/O93</f>
        <v>5.6899999999999995</v>
      </c>
      <c r="T93" s="7">
        <f t="shared" si="7"/>
        <v>3.15</v>
      </c>
      <c r="U93" s="7" t="s">
        <v>76</v>
      </c>
      <c r="V93" s="6">
        <v>2.9659392619657043</v>
      </c>
      <c r="W93" s="4">
        <v>54.294286071593724</v>
      </c>
      <c r="X93" s="4">
        <v>57.260225333559426</v>
      </c>
      <c r="Y93" s="4">
        <v>0.94820245214390719</v>
      </c>
      <c r="Z93" s="4">
        <v>-0.16329839382981512</v>
      </c>
      <c r="AA93" s="4">
        <v>-4.1104817004871386</v>
      </c>
      <c r="AB93" s="4">
        <v>-4.2737800943169528</v>
      </c>
      <c r="AC93">
        <v>-6.8040997429089627E-3</v>
      </c>
      <c r="AD93">
        <v>-0.17127007085363075</v>
      </c>
      <c r="AE93">
        <v>-0.17807417059653968</v>
      </c>
      <c r="AF93" s="21">
        <v>73.992673992674</v>
      </c>
      <c r="AG93" s="7" t="s">
        <v>76</v>
      </c>
    </row>
    <row r="94" spans="1:33">
      <c r="A94" t="s">
        <v>198</v>
      </c>
      <c r="B94">
        <v>93</v>
      </c>
      <c r="C94">
        <v>6</v>
      </c>
      <c r="D94">
        <v>20</v>
      </c>
      <c r="E94" t="s">
        <v>94</v>
      </c>
      <c r="F94" t="s">
        <v>168</v>
      </c>
      <c r="G94" t="s">
        <v>173</v>
      </c>
      <c r="H94" s="2">
        <v>19.12</v>
      </c>
      <c r="I94" s="2">
        <v>12</v>
      </c>
      <c r="J94" s="2" t="s">
        <v>199</v>
      </c>
      <c r="K94" s="2">
        <v>0</v>
      </c>
      <c r="L94" s="2">
        <v>31.12</v>
      </c>
      <c r="M94" s="3">
        <v>61.43958868894601</v>
      </c>
      <c r="N94" s="3">
        <v>0</v>
      </c>
      <c r="O94" s="3">
        <v>4</v>
      </c>
      <c r="P94" s="3">
        <v>2</v>
      </c>
      <c r="Q94" s="3">
        <v>0</v>
      </c>
      <c r="R94" s="3">
        <f t="shared" si="5"/>
        <v>66.666666666666657</v>
      </c>
      <c r="S94" s="7">
        <f t="shared" si="7"/>
        <v>4.78</v>
      </c>
      <c r="T94" s="7">
        <f t="shared" si="7"/>
        <v>6</v>
      </c>
      <c r="U94" s="7" t="s">
        <v>76</v>
      </c>
      <c r="V94" s="6">
        <v>4.4200381936944959</v>
      </c>
      <c r="W94" s="4">
        <v>66.459873602622238</v>
      </c>
      <c r="X94" s="4">
        <v>70.879911796316733</v>
      </c>
      <c r="Y94" s="4">
        <v>0.93764046707061255</v>
      </c>
      <c r="Z94" s="4">
        <v>-0.31427773876434367</v>
      </c>
      <c r="AA94" s="4">
        <v>-4.7901957881988384</v>
      </c>
      <c r="AB94" s="4">
        <v>-5.104473526963182</v>
      </c>
      <c r="AC94">
        <v>-1.3094905781847653E-2</v>
      </c>
      <c r="AD94">
        <v>-0.19959149117495159</v>
      </c>
      <c r="AE94">
        <v>-0.21268639695679925</v>
      </c>
      <c r="AF94" s="21">
        <v>80.622837370242223</v>
      </c>
      <c r="AG94" s="7" t="s">
        <v>76</v>
      </c>
    </row>
    <row r="95" spans="1:33">
      <c r="A95" t="s">
        <v>198</v>
      </c>
      <c r="B95">
        <v>94</v>
      </c>
      <c r="C95">
        <v>6</v>
      </c>
      <c r="D95">
        <v>20</v>
      </c>
      <c r="E95" t="s">
        <v>94</v>
      </c>
      <c r="F95" t="s">
        <v>168</v>
      </c>
      <c r="G95" t="s">
        <v>174</v>
      </c>
      <c r="H95" s="2">
        <v>15.19</v>
      </c>
      <c r="I95" s="2">
        <v>21.13</v>
      </c>
      <c r="J95" s="2" t="s">
        <v>199</v>
      </c>
      <c r="K95" s="2">
        <v>0</v>
      </c>
      <c r="L95" s="2">
        <v>36.32</v>
      </c>
      <c r="M95" s="3">
        <v>41.8226872246696</v>
      </c>
      <c r="N95" s="3">
        <v>0</v>
      </c>
      <c r="O95" s="3">
        <v>2</v>
      </c>
      <c r="P95" s="3">
        <v>4</v>
      </c>
      <c r="Q95" s="3">
        <v>0</v>
      </c>
      <c r="R95" s="3">
        <f t="shared" si="5"/>
        <v>33.333333333333329</v>
      </c>
      <c r="S95" s="7">
        <f t="shared" si="7"/>
        <v>7.5949999999999998</v>
      </c>
      <c r="T95" s="7">
        <f t="shared" si="7"/>
        <v>5.2824999999999998</v>
      </c>
      <c r="U95" s="7" t="s">
        <v>76</v>
      </c>
      <c r="V95" s="6">
        <v>7.9857280401641164</v>
      </c>
      <c r="W95" s="4">
        <v>38.694654286517427</v>
      </c>
      <c r="X95" s="4">
        <v>46.680382326681546</v>
      </c>
      <c r="Y95" s="4">
        <v>0.82892753567702382</v>
      </c>
      <c r="Z95" s="4">
        <v>-0.56936715167131402</v>
      </c>
      <c r="AA95" s="4">
        <v>-2.8501871664924714</v>
      </c>
      <c r="AB95" s="4">
        <v>-3.4195543181637857</v>
      </c>
      <c r="AC95">
        <v>-2.3723631319638082E-2</v>
      </c>
      <c r="AD95">
        <v>-0.11875779860385297</v>
      </c>
      <c r="AE95">
        <v>-0.14248142992349105</v>
      </c>
      <c r="AF95" s="21">
        <v>72.527472527472526</v>
      </c>
      <c r="AG95" s="7" t="s">
        <v>76</v>
      </c>
    </row>
    <row r="96" spans="1:33">
      <c r="A96" t="s">
        <v>198</v>
      </c>
      <c r="B96">
        <v>95</v>
      </c>
      <c r="C96">
        <v>6</v>
      </c>
      <c r="D96">
        <v>20</v>
      </c>
      <c r="E96" t="s">
        <v>94</v>
      </c>
      <c r="F96" t="s">
        <v>168</v>
      </c>
      <c r="G96" t="s">
        <v>175</v>
      </c>
      <c r="H96" s="2">
        <v>7.97</v>
      </c>
      <c r="I96" s="2">
        <v>24.16</v>
      </c>
      <c r="J96" s="2" t="s">
        <v>199</v>
      </c>
      <c r="K96" s="2">
        <v>0</v>
      </c>
      <c r="L96" s="2">
        <v>32.130000000000003</v>
      </c>
      <c r="M96" s="3">
        <v>24.805477746654216</v>
      </c>
      <c r="N96" s="3">
        <v>0</v>
      </c>
      <c r="O96" s="3">
        <v>1</v>
      </c>
      <c r="P96" s="3">
        <v>5</v>
      </c>
      <c r="Q96" s="3">
        <v>0</v>
      </c>
      <c r="R96" s="3">
        <f t="shared" si="5"/>
        <v>16.666666666666664</v>
      </c>
      <c r="S96" s="7">
        <f t="shared" si="7"/>
        <v>7.97</v>
      </c>
      <c r="T96" s="7">
        <f t="shared" si="7"/>
        <v>4.8319999999999999</v>
      </c>
      <c r="U96" s="7" t="s">
        <v>76</v>
      </c>
      <c r="V96" s="6">
        <v>15.178528694911382</v>
      </c>
      <c r="W96" s="4">
        <v>59.003533837876077</v>
      </c>
      <c r="X96" s="4">
        <v>74.182062532787455</v>
      </c>
      <c r="Y96" s="4">
        <v>0.79538815480895164</v>
      </c>
      <c r="Z96" s="4">
        <v>-1.2162435817290704</v>
      </c>
      <c r="AA96" s="4">
        <v>-0.97398745749592042</v>
      </c>
      <c r="AB96" s="4">
        <v>-2.1902310392249902</v>
      </c>
      <c r="AC96">
        <v>-5.0676815905377932E-2</v>
      </c>
      <c r="AD96">
        <v>-4.0582810728996679E-2</v>
      </c>
      <c r="AE96">
        <v>-9.1259626634374591E-2</v>
      </c>
      <c r="AF96" s="21">
        <v>81.071428571428569</v>
      </c>
      <c r="AG96" s="7" t="s">
        <v>76</v>
      </c>
    </row>
    <row r="97" spans="1:33">
      <c r="A97" t="s">
        <v>198</v>
      </c>
      <c r="B97">
        <v>96</v>
      </c>
      <c r="C97">
        <v>6</v>
      </c>
      <c r="D97">
        <v>20</v>
      </c>
      <c r="E97" t="s">
        <v>95</v>
      </c>
      <c r="F97" t="s">
        <v>168</v>
      </c>
      <c r="G97" t="s">
        <v>176</v>
      </c>
      <c r="H97" s="2" t="s">
        <v>199</v>
      </c>
      <c r="I97" s="2">
        <v>31.41</v>
      </c>
      <c r="J97" s="2" t="s">
        <v>199</v>
      </c>
      <c r="K97" s="2">
        <v>0</v>
      </c>
      <c r="L97" s="2">
        <v>31.41</v>
      </c>
      <c r="M97" s="3">
        <v>0</v>
      </c>
      <c r="N97" s="3">
        <v>0</v>
      </c>
      <c r="O97" s="3">
        <v>0</v>
      </c>
      <c r="P97" s="3">
        <v>6</v>
      </c>
      <c r="Q97" s="3">
        <v>0</v>
      </c>
      <c r="R97" s="3">
        <f t="shared" si="5"/>
        <v>0</v>
      </c>
      <c r="S97" s="7" t="s">
        <v>76</v>
      </c>
      <c r="T97" s="7">
        <f>I97/P97</f>
        <v>5.2350000000000003</v>
      </c>
      <c r="U97" s="7" t="s">
        <v>76</v>
      </c>
      <c r="V97" s="6">
        <v>4.2797485374319422</v>
      </c>
      <c r="W97" s="4">
        <v>44.770102571582456</v>
      </c>
      <c r="X97" s="4">
        <v>49.049851109014398</v>
      </c>
      <c r="Y97" s="4">
        <v>0.91274696169984071</v>
      </c>
      <c r="Z97" s="4">
        <v>-0.29904738891954169</v>
      </c>
      <c r="AA97" s="4">
        <v>-2.8224639659186872</v>
      </c>
      <c r="AB97" s="4">
        <v>-3.1215113548382285</v>
      </c>
      <c r="AC97">
        <v>-1.246030787164757E-2</v>
      </c>
      <c r="AD97">
        <v>-0.11760266524661196</v>
      </c>
      <c r="AE97">
        <v>-0.13006297311825951</v>
      </c>
      <c r="AF97" s="21">
        <v>76.470588235294116</v>
      </c>
      <c r="AG97" s="7" t="s">
        <v>76</v>
      </c>
    </row>
    <row r="98" spans="1:33">
      <c r="A98" t="s">
        <v>198</v>
      </c>
      <c r="B98">
        <v>97</v>
      </c>
      <c r="C98">
        <v>7</v>
      </c>
      <c r="D98">
        <v>22</v>
      </c>
      <c r="E98" t="s">
        <v>89</v>
      </c>
      <c r="F98" t="s">
        <v>166</v>
      </c>
      <c r="G98" t="s">
        <v>171</v>
      </c>
      <c r="H98" s="2">
        <v>38.75</v>
      </c>
      <c r="I98" s="2" t="s">
        <v>199</v>
      </c>
      <c r="J98" s="2" t="s">
        <v>199</v>
      </c>
      <c r="K98" s="2">
        <v>0</v>
      </c>
      <c r="L98" s="2">
        <v>38.75</v>
      </c>
      <c r="M98" s="3">
        <v>100</v>
      </c>
      <c r="N98" s="3">
        <v>0</v>
      </c>
      <c r="O98" s="3">
        <v>6</v>
      </c>
      <c r="P98" s="3">
        <v>0</v>
      </c>
      <c r="Q98" s="3">
        <v>0</v>
      </c>
      <c r="R98" s="3">
        <f t="shared" si="5"/>
        <v>100</v>
      </c>
      <c r="S98" s="7">
        <f>H98/O98</f>
        <v>6.458333333333333</v>
      </c>
      <c r="T98" s="7" t="s">
        <v>76</v>
      </c>
      <c r="U98" s="7" t="s">
        <v>76</v>
      </c>
      <c r="V98" s="6">
        <v>7.2173521666494507</v>
      </c>
      <c r="W98" s="4">
        <v>68.062244147510953</v>
      </c>
      <c r="X98" s="4">
        <v>75.279596314160401</v>
      </c>
      <c r="Y98" s="4">
        <v>0.90412605114764899</v>
      </c>
      <c r="Z98" s="4">
        <v>6.816334970336249</v>
      </c>
      <c r="AA98" s="4">
        <v>1.3857972961956213</v>
      </c>
      <c r="AB98" s="4">
        <v>8.202132266531871</v>
      </c>
      <c r="AC98">
        <v>0.28401395709734367</v>
      </c>
      <c r="AD98">
        <v>5.7741554008150883E-2</v>
      </c>
      <c r="AE98">
        <v>0.34175551110549462</v>
      </c>
      <c r="AF98" s="21">
        <v>81.76100628930817</v>
      </c>
      <c r="AG98" s="7" t="s">
        <v>76</v>
      </c>
    </row>
    <row r="99" spans="1:33">
      <c r="A99" t="s">
        <v>198</v>
      </c>
      <c r="B99">
        <v>98</v>
      </c>
      <c r="C99">
        <v>7</v>
      </c>
      <c r="D99">
        <v>22</v>
      </c>
      <c r="E99" t="s">
        <v>90</v>
      </c>
      <c r="F99" t="s">
        <v>166</v>
      </c>
      <c r="G99" t="s">
        <v>172</v>
      </c>
      <c r="H99" s="2">
        <v>36.81</v>
      </c>
      <c r="I99" s="2" t="s">
        <v>199</v>
      </c>
      <c r="J99" s="2" t="s">
        <v>199</v>
      </c>
      <c r="K99" s="2">
        <v>0</v>
      </c>
      <c r="L99" s="2">
        <v>36.81</v>
      </c>
      <c r="M99" s="3">
        <v>100</v>
      </c>
      <c r="N99" s="3">
        <v>0</v>
      </c>
      <c r="O99" s="3">
        <v>5</v>
      </c>
      <c r="P99" s="3">
        <v>0</v>
      </c>
      <c r="Q99" s="3">
        <v>0</v>
      </c>
      <c r="R99" s="3">
        <f t="shared" si="5"/>
        <v>83.333333333333343</v>
      </c>
      <c r="S99" s="7">
        <f>H99/O99</f>
        <v>7.3620000000000001</v>
      </c>
      <c r="T99" s="7" t="s">
        <v>76</v>
      </c>
      <c r="U99" s="7" t="s">
        <v>76</v>
      </c>
      <c r="V99" s="6">
        <v>8.7562377890560956</v>
      </c>
      <c r="W99" s="4">
        <v>50.052404472097983</v>
      </c>
      <c r="X99" s="4">
        <v>58.808642261154077</v>
      </c>
      <c r="Y99" s="4">
        <v>0.85110627532987604</v>
      </c>
      <c r="Z99" s="4">
        <v>-0.60243337936406482</v>
      </c>
      <c r="AA99" s="4">
        <v>-7.010968417505957E-2</v>
      </c>
      <c r="AB99" s="4">
        <v>-0.6725430635391243</v>
      </c>
      <c r="AC99">
        <v>-2.510139080683603E-2</v>
      </c>
      <c r="AD99">
        <v>-2.9212368406274819E-3</v>
      </c>
      <c r="AE99">
        <v>-2.8022627647463511E-2</v>
      </c>
      <c r="AF99" s="21">
        <v>78.205128205128204</v>
      </c>
      <c r="AG99" s="7" t="s">
        <v>76</v>
      </c>
    </row>
    <row r="100" spans="1:33">
      <c r="A100" t="s">
        <v>198</v>
      </c>
      <c r="B100">
        <v>99</v>
      </c>
      <c r="C100">
        <v>7</v>
      </c>
      <c r="D100">
        <v>22</v>
      </c>
      <c r="E100" t="s">
        <v>90</v>
      </c>
      <c r="F100" t="s">
        <v>166</v>
      </c>
      <c r="G100" t="s">
        <v>173</v>
      </c>
      <c r="H100" s="2">
        <v>33.43</v>
      </c>
      <c r="I100" s="2" t="s">
        <v>199</v>
      </c>
      <c r="J100" s="2" t="s">
        <v>199</v>
      </c>
      <c r="K100" s="2">
        <v>0</v>
      </c>
      <c r="L100" s="2">
        <v>33.43</v>
      </c>
      <c r="M100" s="3">
        <v>100</v>
      </c>
      <c r="N100" s="3">
        <v>0</v>
      </c>
      <c r="O100" s="3">
        <v>4</v>
      </c>
      <c r="P100" s="3">
        <v>0</v>
      </c>
      <c r="Q100" s="3">
        <v>0</v>
      </c>
      <c r="R100" s="3">
        <f t="shared" si="5"/>
        <v>66.666666666666657</v>
      </c>
      <c r="S100" s="7">
        <f>H100/O100</f>
        <v>8.3574999999999999</v>
      </c>
      <c r="T100" s="7" t="s">
        <v>76</v>
      </c>
      <c r="U100" s="7" t="s">
        <v>76</v>
      </c>
      <c r="V100" s="6">
        <v>32.818176802671076</v>
      </c>
      <c r="W100" s="4">
        <v>32.43967305401501</v>
      </c>
      <c r="X100" s="4">
        <v>65.257849856686079</v>
      </c>
      <c r="Y100" s="4">
        <v>0.49709993702299954</v>
      </c>
      <c r="Z100" s="4">
        <v>-2.5372102361357296</v>
      </c>
      <c r="AA100" s="4">
        <v>0.85029083106430803</v>
      </c>
      <c r="AB100" s="4">
        <v>-1.6869194050714211</v>
      </c>
      <c r="AC100">
        <v>-0.10571709317232206</v>
      </c>
      <c r="AD100">
        <v>3.5428784627679497E-2</v>
      </c>
      <c r="AE100">
        <v>-7.0288308544642547E-2</v>
      </c>
      <c r="AF100" s="21">
        <v>80.524344569288388</v>
      </c>
      <c r="AG100" s="7" t="s">
        <v>76</v>
      </c>
    </row>
    <row r="101" spans="1:33">
      <c r="A101" t="s">
        <v>198</v>
      </c>
      <c r="B101">
        <v>100</v>
      </c>
      <c r="C101">
        <v>7</v>
      </c>
      <c r="D101">
        <v>22</v>
      </c>
      <c r="E101" t="s">
        <v>90</v>
      </c>
      <c r="F101" t="s">
        <v>166</v>
      </c>
      <c r="G101" t="s">
        <v>174</v>
      </c>
      <c r="H101" s="2">
        <v>24.05</v>
      </c>
      <c r="I101" s="2" t="s">
        <v>199</v>
      </c>
      <c r="J101" s="2" t="s">
        <v>199</v>
      </c>
      <c r="K101" s="2">
        <v>0</v>
      </c>
      <c r="L101" s="2">
        <v>24.05</v>
      </c>
      <c r="M101" s="3">
        <v>100</v>
      </c>
      <c r="N101" s="3">
        <v>0</v>
      </c>
      <c r="O101" s="3">
        <v>2</v>
      </c>
      <c r="P101" s="3">
        <v>0</v>
      </c>
      <c r="Q101" s="3">
        <v>0</v>
      </c>
      <c r="R101" s="3">
        <f t="shared" si="5"/>
        <v>33.333333333333329</v>
      </c>
      <c r="S101" s="7">
        <f>H101/O101</f>
        <v>12.025</v>
      </c>
      <c r="T101" s="7" t="s">
        <v>76</v>
      </c>
      <c r="U101" s="7" t="s">
        <v>76</v>
      </c>
      <c r="V101" s="6">
        <v>5.8605181371134147</v>
      </c>
      <c r="W101" s="4">
        <v>38.52578550049234</v>
      </c>
      <c r="X101" s="4">
        <v>44.386303637605756</v>
      </c>
      <c r="Y101" s="4">
        <v>0.8679656187421706</v>
      </c>
      <c r="Z101" s="4">
        <v>-0.33761697359917503</v>
      </c>
      <c r="AA101" s="4">
        <v>-2.1334346675477005</v>
      </c>
      <c r="AB101" s="4">
        <v>-2.4710516411468757</v>
      </c>
      <c r="AC101">
        <v>-1.4067373899965626E-2</v>
      </c>
      <c r="AD101">
        <v>-8.889311114782085E-2</v>
      </c>
      <c r="AE101">
        <v>-0.10296048504778647</v>
      </c>
      <c r="AF101" s="21">
        <v>72.925764192139724</v>
      </c>
      <c r="AG101" s="7" t="s">
        <v>76</v>
      </c>
    </row>
    <row r="102" spans="1:33">
      <c r="A102" t="s">
        <v>198</v>
      </c>
      <c r="B102">
        <v>101</v>
      </c>
      <c r="C102">
        <v>7</v>
      </c>
      <c r="D102">
        <v>22</v>
      </c>
      <c r="E102" t="s">
        <v>90</v>
      </c>
      <c r="F102" t="s">
        <v>166</v>
      </c>
      <c r="G102" t="s">
        <v>175</v>
      </c>
      <c r="H102" s="2">
        <v>15.05</v>
      </c>
      <c r="I102" s="2" t="s">
        <v>199</v>
      </c>
      <c r="J102" s="2" t="s">
        <v>199</v>
      </c>
      <c r="K102" s="2">
        <v>0</v>
      </c>
      <c r="L102" s="2">
        <v>15.05</v>
      </c>
      <c r="M102" s="3">
        <v>100</v>
      </c>
      <c r="N102" s="3">
        <v>0</v>
      </c>
      <c r="O102" s="3">
        <v>1</v>
      </c>
      <c r="P102" s="3">
        <v>0</v>
      </c>
      <c r="Q102" s="3">
        <v>0</v>
      </c>
      <c r="R102" s="3">
        <f t="shared" si="5"/>
        <v>16.666666666666664</v>
      </c>
      <c r="S102" s="7">
        <f>H102/O102</f>
        <v>15.05</v>
      </c>
      <c r="T102" s="7" t="s">
        <v>76</v>
      </c>
      <c r="U102" s="7" t="s">
        <v>76</v>
      </c>
      <c r="V102" s="6">
        <v>4.6590213903346829</v>
      </c>
      <c r="W102" s="4">
        <v>55.727279304305405</v>
      </c>
      <c r="X102" s="4">
        <v>60.386300694640084</v>
      </c>
      <c r="Y102" s="4">
        <v>0.92284638507839223</v>
      </c>
      <c r="Z102" s="4">
        <v>-0.22372464079460236</v>
      </c>
      <c r="AA102" s="4">
        <v>-3.4627006440895571</v>
      </c>
      <c r="AB102" s="4">
        <v>-3.6864252848841597</v>
      </c>
      <c r="AC102">
        <v>-9.3218600331084322E-3</v>
      </c>
      <c r="AD102">
        <v>-0.14427919350373153</v>
      </c>
      <c r="AE102">
        <v>-0.15360105353683998</v>
      </c>
      <c r="AF102" s="21">
        <v>81.632653061224474</v>
      </c>
      <c r="AG102" s="7" t="s">
        <v>76</v>
      </c>
    </row>
    <row r="103" spans="1:33">
      <c r="A103" t="s">
        <v>198</v>
      </c>
      <c r="B103">
        <v>102</v>
      </c>
      <c r="C103">
        <v>7</v>
      </c>
      <c r="D103">
        <v>22</v>
      </c>
      <c r="E103" t="s">
        <v>91</v>
      </c>
      <c r="F103" t="s">
        <v>166</v>
      </c>
      <c r="G103" t="s">
        <v>176</v>
      </c>
      <c r="H103" s="2">
        <v>0</v>
      </c>
      <c r="I103" s="2" t="s">
        <v>199</v>
      </c>
      <c r="J103" s="2" t="s">
        <v>199</v>
      </c>
      <c r="K103" s="2">
        <v>0</v>
      </c>
      <c r="L103" s="2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f t="shared" si="5"/>
        <v>0</v>
      </c>
      <c r="S103" s="7" t="s">
        <v>76</v>
      </c>
      <c r="T103" s="7" t="s">
        <v>76</v>
      </c>
      <c r="U103" s="7" t="s">
        <v>76</v>
      </c>
      <c r="V103" s="6">
        <v>14.473012921368882</v>
      </c>
      <c r="W103" s="4">
        <v>87.105876037235561</v>
      </c>
      <c r="X103" s="4">
        <v>101.57888895860444</v>
      </c>
      <c r="Y103" s="4">
        <v>0.85751947998499045</v>
      </c>
      <c r="Z103" s="4">
        <v>-0.96145798529090853</v>
      </c>
      <c r="AA103" s="4">
        <v>-4.4635843989227082</v>
      </c>
      <c r="AB103" s="4">
        <v>-5.4250423842136168</v>
      </c>
      <c r="AC103">
        <v>-4.0060749387121189E-2</v>
      </c>
      <c r="AD103">
        <v>-0.18598268328844617</v>
      </c>
      <c r="AE103">
        <v>-0.22604343267556734</v>
      </c>
      <c r="AF103" s="21">
        <v>83.269961977186313</v>
      </c>
      <c r="AG103" s="7" t="s">
        <v>76</v>
      </c>
    </row>
    <row r="104" spans="1:33">
      <c r="A104" t="s">
        <v>198</v>
      </c>
      <c r="B104">
        <v>103</v>
      </c>
      <c r="C104">
        <v>7</v>
      </c>
      <c r="D104">
        <v>22</v>
      </c>
      <c r="E104" t="s">
        <v>92</v>
      </c>
      <c r="F104" t="s">
        <v>167</v>
      </c>
      <c r="G104" t="s">
        <v>172</v>
      </c>
      <c r="H104" s="2">
        <v>4.7300000000000004</v>
      </c>
      <c r="I104" s="2" t="s">
        <v>199</v>
      </c>
      <c r="J104" s="2">
        <v>84.22</v>
      </c>
      <c r="K104" s="2">
        <v>0</v>
      </c>
      <c r="L104" s="2">
        <v>88.95</v>
      </c>
      <c r="M104" s="3">
        <v>5.3175941540191118</v>
      </c>
      <c r="N104" s="3">
        <v>0</v>
      </c>
      <c r="O104" s="3">
        <v>5</v>
      </c>
      <c r="P104" s="3">
        <v>0</v>
      </c>
      <c r="Q104" s="3">
        <v>1</v>
      </c>
      <c r="R104" s="3">
        <f t="shared" si="5"/>
        <v>83.333333333333343</v>
      </c>
      <c r="S104" s="7">
        <f>H104/O104</f>
        <v>0.94600000000000006</v>
      </c>
      <c r="T104" s="7" t="s">
        <v>76</v>
      </c>
      <c r="U104" s="7">
        <f>J104/Q104</f>
        <v>84.22</v>
      </c>
      <c r="V104" s="6">
        <v>4.4962828198577149</v>
      </c>
      <c r="W104" s="4">
        <v>48.210478631667719</v>
      </c>
      <c r="X104" s="4">
        <v>52.706761451525438</v>
      </c>
      <c r="Y104" s="4">
        <v>0.91469248544149384</v>
      </c>
      <c r="Z104" s="4">
        <v>-0.2228608993455769</v>
      </c>
      <c r="AA104" s="4">
        <v>-1.8155345244156065</v>
      </c>
      <c r="AB104" s="4">
        <v>-2.0383954237611839</v>
      </c>
      <c r="AC104">
        <v>-9.2858708060657037E-3</v>
      </c>
      <c r="AD104">
        <v>-7.5647271850650261E-2</v>
      </c>
      <c r="AE104">
        <v>-8.4933142656715976E-2</v>
      </c>
      <c r="AF104" s="21">
        <v>76.950354609929079</v>
      </c>
      <c r="AG104" s="7" t="s">
        <v>76</v>
      </c>
    </row>
    <row r="105" spans="1:33">
      <c r="A105" t="s">
        <v>198</v>
      </c>
      <c r="B105">
        <v>104</v>
      </c>
      <c r="C105">
        <v>7</v>
      </c>
      <c r="D105">
        <v>22</v>
      </c>
      <c r="E105" t="s">
        <v>92</v>
      </c>
      <c r="F105" t="s">
        <v>167</v>
      </c>
      <c r="G105" t="s">
        <v>173</v>
      </c>
      <c r="H105" s="2">
        <v>4.55</v>
      </c>
      <c r="I105" s="2" t="s">
        <v>199</v>
      </c>
      <c r="J105" s="2">
        <v>60.7</v>
      </c>
      <c r="K105" s="2">
        <v>0</v>
      </c>
      <c r="L105" s="2">
        <v>65.25</v>
      </c>
      <c r="M105" s="3">
        <v>6.9731800766283518</v>
      </c>
      <c r="N105" s="3">
        <v>0</v>
      </c>
      <c r="O105" s="3">
        <v>4</v>
      </c>
      <c r="P105" s="3">
        <v>0</v>
      </c>
      <c r="Q105" s="3">
        <v>2</v>
      </c>
      <c r="R105" s="3">
        <f t="shared" si="5"/>
        <v>66.666666666666657</v>
      </c>
      <c r="S105" s="7">
        <f>H105/O105</f>
        <v>1.1375</v>
      </c>
      <c r="T105" s="7" t="s">
        <v>76</v>
      </c>
      <c r="U105" s="7">
        <f>J105/Q105</f>
        <v>30.35</v>
      </c>
      <c r="V105" s="6">
        <v>6.1026425688349946</v>
      </c>
      <c r="W105" s="4">
        <v>48.696288837155649</v>
      </c>
      <c r="X105" s="4">
        <v>54.798931405990643</v>
      </c>
      <c r="Y105" s="4">
        <v>0.88863573773688864</v>
      </c>
      <c r="Z105" s="4">
        <v>-0.29105796332575717</v>
      </c>
      <c r="AA105" s="4">
        <v>-2.4817508161078772</v>
      </c>
      <c r="AB105" s="4">
        <v>-2.7728087794336345</v>
      </c>
      <c r="AC105">
        <v>-1.2127415138573216E-2</v>
      </c>
      <c r="AD105">
        <v>-0.10340628400449488</v>
      </c>
      <c r="AE105">
        <v>-0.1155336991430681</v>
      </c>
      <c r="AF105" s="21">
        <v>77.142857142857139</v>
      </c>
      <c r="AG105" s="7" t="s">
        <v>76</v>
      </c>
    </row>
    <row r="106" spans="1:33">
      <c r="A106" t="s">
        <v>198</v>
      </c>
      <c r="B106">
        <v>105</v>
      </c>
      <c r="C106">
        <v>7</v>
      </c>
      <c r="D106">
        <v>22</v>
      </c>
      <c r="E106" t="s">
        <v>92</v>
      </c>
      <c r="F106" t="s">
        <v>167</v>
      </c>
      <c r="G106" t="s">
        <v>174</v>
      </c>
      <c r="H106" s="2">
        <v>0.56999999999999995</v>
      </c>
      <c r="I106" s="2" t="s">
        <v>199</v>
      </c>
      <c r="J106" s="2">
        <v>122.08</v>
      </c>
      <c r="K106" s="2">
        <v>0</v>
      </c>
      <c r="L106" s="2">
        <v>122.64999999999999</v>
      </c>
      <c r="M106" s="3">
        <v>0.46473705666530774</v>
      </c>
      <c r="N106" s="3">
        <v>0</v>
      </c>
      <c r="O106" s="3">
        <v>2</v>
      </c>
      <c r="P106" s="3">
        <v>0</v>
      </c>
      <c r="Q106" s="3">
        <v>4</v>
      </c>
      <c r="R106" s="3">
        <f t="shared" si="5"/>
        <v>33.333333333333329</v>
      </c>
      <c r="S106" s="7">
        <f>H106/O106</f>
        <v>0.28499999999999998</v>
      </c>
      <c r="T106" s="7" t="s">
        <v>76</v>
      </c>
      <c r="U106" s="7">
        <f>J106/Q106</f>
        <v>30.52</v>
      </c>
      <c r="V106" s="6">
        <v>12.869066869444081</v>
      </c>
      <c r="W106" s="4">
        <v>29.91815064943313</v>
      </c>
      <c r="X106" s="4">
        <v>42.787217518877213</v>
      </c>
      <c r="Y106" s="4">
        <v>0.69923104105177203</v>
      </c>
      <c r="Z106" s="4">
        <v>-0.91849415312755489</v>
      </c>
      <c r="AA106" s="4">
        <v>-1.5928592686959708</v>
      </c>
      <c r="AB106" s="4">
        <v>-2.5113534218235261</v>
      </c>
      <c r="AC106">
        <v>-3.8270589713648114E-2</v>
      </c>
      <c r="AD106">
        <v>-6.6369136195665451E-2</v>
      </c>
      <c r="AE106">
        <v>-0.10463972590931359</v>
      </c>
      <c r="AF106" s="21">
        <v>64.317180616740089</v>
      </c>
      <c r="AG106" s="7" t="s">
        <v>76</v>
      </c>
    </row>
    <row r="107" spans="1:33">
      <c r="A107" t="s">
        <v>198</v>
      </c>
      <c r="B107">
        <v>106</v>
      </c>
      <c r="C107">
        <v>7</v>
      </c>
      <c r="D107">
        <v>22</v>
      </c>
      <c r="E107" t="s">
        <v>92</v>
      </c>
      <c r="F107" t="s">
        <v>167</v>
      </c>
      <c r="G107" t="s">
        <v>175</v>
      </c>
      <c r="H107" s="2">
        <v>0.03</v>
      </c>
      <c r="I107" s="2" t="s">
        <v>199</v>
      </c>
      <c r="J107" s="2">
        <v>116.23</v>
      </c>
      <c r="K107" s="2">
        <v>0</v>
      </c>
      <c r="L107" s="2">
        <v>116.26</v>
      </c>
      <c r="M107" s="3">
        <v>2.5804231894030617E-2</v>
      </c>
      <c r="N107" s="3">
        <v>0</v>
      </c>
      <c r="O107" s="3">
        <v>1</v>
      </c>
      <c r="P107" s="3">
        <v>0</v>
      </c>
      <c r="Q107" s="3">
        <v>5</v>
      </c>
      <c r="R107" s="3">
        <f t="shared" si="5"/>
        <v>16.666666666666664</v>
      </c>
      <c r="S107" s="7">
        <f>H107/O107</f>
        <v>0.03</v>
      </c>
      <c r="T107" s="7" t="s">
        <v>76</v>
      </c>
      <c r="U107" s="7">
        <f>J107/Q107</f>
        <v>23.246000000000002</v>
      </c>
      <c r="V107" s="6">
        <v>2.3909517775750957</v>
      </c>
      <c r="W107" s="4">
        <v>30.372337402771603</v>
      </c>
      <c r="X107" s="4">
        <v>32.763289180346696</v>
      </c>
      <c r="Y107" s="4">
        <v>0.92702345102123251</v>
      </c>
      <c r="Z107" s="4">
        <v>-4.5232041834570781E-2</v>
      </c>
      <c r="AA107" s="4">
        <v>-1.8279375618264626</v>
      </c>
      <c r="AB107" s="4">
        <v>-1.8731696036610332</v>
      </c>
      <c r="AC107">
        <v>-1.8846684097737825E-3</v>
      </c>
      <c r="AD107">
        <v>-7.6164065076102599E-2</v>
      </c>
      <c r="AE107">
        <v>-7.804873348587639E-2</v>
      </c>
      <c r="AF107" s="21">
        <v>59.259259259259252</v>
      </c>
      <c r="AG107" s="7" t="s">
        <v>76</v>
      </c>
    </row>
    <row r="108" spans="1:33">
      <c r="A108" t="s">
        <v>198</v>
      </c>
      <c r="B108">
        <v>107</v>
      </c>
      <c r="C108">
        <v>7</v>
      </c>
      <c r="D108">
        <v>22</v>
      </c>
      <c r="E108" t="s">
        <v>93</v>
      </c>
      <c r="F108" t="s">
        <v>167</v>
      </c>
      <c r="G108" t="s">
        <v>176</v>
      </c>
      <c r="H108" s="2" t="s">
        <v>199</v>
      </c>
      <c r="I108" s="2" t="s">
        <v>199</v>
      </c>
      <c r="J108" s="2">
        <v>114.61</v>
      </c>
      <c r="K108" s="2">
        <v>0</v>
      </c>
      <c r="L108" s="2">
        <v>114.61</v>
      </c>
      <c r="M108" s="3">
        <v>0</v>
      </c>
      <c r="N108" s="3">
        <v>0</v>
      </c>
      <c r="O108" s="3">
        <v>0</v>
      </c>
      <c r="P108" s="3">
        <v>0</v>
      </c>
      <c r="Q108" s="3">
        <v>6</v>
      </c>
      <c r="R108" s="3">
        <f t="shared" si="5"/>
        <v>0</v>
      </c>
      <c r="S108" s="7" t="s">
        <v>76</v>
      </c>
      <c r="T108" s="7" t="s">
        <v>76</v>
      </c>
      <c r="U108" s="7">
        <f>J108/Q108</f>
        <v>19.101666666666667</v>
      </c>
      <c r="V108" s="6">
        <v>2.4698159769058843</v>
      </c>
      <c r="W108" s="4">
        <v>33.14556178957681</v>
      </c>
      <c r="X108" s="4">
        <v>35.615377766482695</v>
      </c>
      <c r="Y108" s="4">
        <v>0.93065310178374117</v>
      </c>
      <c r="Z108" s="4">
        <v>-4.5177942598478384E-2</v>
      </c>
      <c r="AA108" s="4">
        <v>-1.8852497564508401</v>
      </c>
      <c r="AB108" s="4">
        <v>-1.9304276990493185</v>
      </c>
      <c r="AC108">
        <v>-1.8824142749365991E-3</v>
      </c>
      <c r="AD108">
        <v>-7.8552073185451668E-2</v>
      </c>
      <c r="AE108">
        <v>-8.0434487460388268E-2</v>
      </c>
      <c r="AF108" s="21">
        <v>65.306122448979593</v>
      </c>
      <c r="AG108" s="7" t="s">
        <v>76</v>
      </c>
    </row>
    <row r="109" spans="1:33">
      <c r="A109" t="s">
        <v>198</v>
      </c>
      <c r="B109">
        <v>108</v>
      </c>
      <c r="C109">
        <v>7</v>
      </c>
      <c r="D109">
        <v>22</v>
      </c>
      <c r="E109" t="s">
        <v>94</v>
      </c>
      <c r="F109" t="s">
        <v>168</v>
      </c>
      <c r="G109" t="s">
        <v>172</v>
      </c>
      <c r="H109" s="2">
        <v>25.25</v>
      </c>
      <c r="I109" s="2">
        <v>3.57</v>
      </c>
      <c r="J109" s="2" t="s">
        <v>199</v>
      </c>
      <c r="K109" s="2">
        <v>0</v>
      </c>
      <c r="L109" s="2">
        <v>28.82</v>
      </c>
      <c r="M109" s="3">
        <v>87.612768910478835</v>
      </c>
      <c r="N109" s="3">
        <v>0</v>
      </c>
      <c r="O109" s="3">
        <v>5</v>
      </c>
      <c r="P109" s="3">
        <v>1</v>
      </c>
      <c r="Q109" s="3">
        <v>0</v>
      </c>
      <c r="R109" s="3">
        <f t="shared" si="5"/>
        <v>83.333333333333343</v>
      </c>
      <c r="S109" s="7">
        <f t="shared" ref="S109:T112" si="8">H109/O109</f>
        <v>5.05</v>
      </c>
      <c r="T109" s="7">
        <f t="shared" si="8"/>
        <v>3.57</v>
      </c>
      <c r="U109" s="7" t="s">
        <v>76</v>
      </c>
      <c r="V109" s="6">
        <v>13.455609847135271</v>
      </c>
      <c r="W109" s="4">
        <v>18.72223698389962</v>
      </c>
      <c r="X109" s="4">
        <v>32.177846831034891</v>
      </c>
      <c r="Y109" s="4">
        <v>0.58183622671242241</v>
      </c>
      <c r="Z109" s="4">
        <v>-0.90828961810404452</v>
      </c>
      <c r="AA109" s="4">
        <v>2.609605644504883</v>
      </c>
      <c r="AB109" s="4">
        <v>1.7013160264008387</v>
      </c>
      <c r="AC109">
        <v>-3.7845400754335186E-2</v>
      </c>
      <c r="AD109">
        <v>0.10873356852103679</v>
      </c>
      <c r="AE109">
        <v>7.0888167766701607E-2</v>
      </c>
      <c r="AF109" s="21">
        <v>75.769230769230774</v>
      </c>
      <c r="AG109" s="7" t="s">
        <v>76</v>
      </c>
    </row>
    <row r="110" spans="1:33">
      <c r="A110" t="s">
        <v>198</v>
      </c>
      <c r="B110">
        <v>109</v>
      </c>
      <c r="C110">
        <v>7</v>
      </c>
      <c r="D110">
        <v>22</v>
      </c>
      <c r="E110" t="s">
        <v>94</v>
      </c>
      <c r="F110" t="s">
        <v>168</v>
      </c>
      <c r="G110" t="s">
        <v>173</v>
      </c>
      <c r="H110" s="2">
        <v>24.08</v>
      </c>
      <c r="I110" s="2">
        <v>4.3099999999999996</v>
      </c>
      <c r="J110" s="2" t="s">
        <v>199</v>
      </c>
      <c r="K110" s="2">
        <v>0</v>
      </c>
      <c r="L110" s="2">
        <v>28.389999999999997</v>
      </c>
      <c r="M110" s="3">
        <v>84.818598097921807</v>
      </c>
      <c r="N110" s="3">
        <v>0</v>
      </c>
      <c r="O110" s="3">
        <v>4</v>
      </c>
      <c r="P110" s="3">
        <v>2</v>
      </c>
      <c r="Q110" s="3">
        <v>0</v>
      </c>
      <c r="R110" s="3">
        <f t="shared" si="5"/>
        <v>66.666666666666657</v>
      </c>
      <c r="S110" s="7">
        <f t="shared" si="8"/>
        <v>6.02</v>
      </c>
      <c r="T110" s="7">
        <f t="shared" si="8"/>
        <v>2.1549999999999998</v>
      </c>
      <c r="U110" s="7" t="s">
        <v>76</v>
      </c>
      <c r="V110" s="6">
        <v>8.0173298820444678</v>
      </c>
      <c r="W110" s="4">
        <v>51.909609390013848</v>
      </c>
      <c r="X110" s="4">
        <v>59.92693927205832</v>
      </c>
      <c r="Y110" s="4">
        <v>0.86621492805352318</v>
      </c>
      <c r="Z110" s="4">
        <v>-0.51831866227880763</v>
      </c>
      <c r="AA110" s="4">
        <v>0.22276901571386695</v>
      </c>
      <c r="AB110" s="4">
        <v>-0.29554964656494109</v>
      </c>
      <c r="AC110">
        <v>-2.1596610928283647E-2</v>
      </c>
      <c r="AD110">
        <v>9.2820423214111224E-3</v>
      </c>
      <c r="AE110">
        <v>-1.2314568606872545E-2</v>
      </c>
      <c r="AF110" s="21">
        <v>80.322580645161295</v>
      </c>
      <c r="AG110" s="7" t="s">
        <v>76</v>
      </c>
    </row>
    <row r="111" spans="1:33">
      <c r="A111" t="s">
        <v>198</v>
      </c>
      <c r="B111">
        <v>110</v>
      </c>
      <c r="C111">
        <v>7</v>
      </c>
      <c r="D111">
        <v>22</v>
      </c>
      <c r="E111" t="s">
        <v>94</v>
      </c>
      <c r="F111" t="s">
        <v>168</v>
      </c>
      <c r="G111" t="s">
        <v>174</v>
      </c>
      <c r="H111" s="2">
        <v>10.86</v>
      </c>
      <c r="I111" s="2">
        <v>36.659999999999997</v>
      </c>
      <c r="J111" s="2" t="s">
        <v>199</v>
      </c>
      <c r="K111" s="2">
        <v>7.0000000000000007E-2</v>
      </c>
      <c r="L111" s="2">
        <v>47.589999999999996</v>
      </c>
      <c r="M111" s="3">
        <v>22.81992015129229</v>
      </c>
      <c r="N111" s="3">
        <v>0.14708972473208659</v>
      </c>
      <c r="O111" s="3">
        <v>2</v>
      </c>
      <c r="P111" s="3">
        <v>4</v>
      </c>
      <c r="Q111" s="3">
        <v>0</v>
      </c>
      <c r="R111" s="3">
        <f t="shared" si="5"/>
        <v>33.333333333333329</v>
      </c>
      <c r="S111" s="7">
        <f t="shared" si="8"/>
        <v>5.43</v>
      </c>
      <c r="T111" s="7">
        <f t="shared" si="8"/>
        <v>9.1649999999999991</v>
      </c>
      <c r="U111" s="7" t="s">
        <v>76</v>
      </c>
      <c r="V111" s="6">
        <v>8.1470374417700828</v>
      </c>
      <c r="W111" s="4">
        <v>53.870227309083361</v>
      </c>
      <c r="X111" s="4">
        <v>62.017264750853442</v>
      </c>
      <c r="Y111" s="4">
        <v>0.86863275130724038</v>
      </c>
      <c r="Z111" s="4">
        <v>-0.51224968267977677</v>
      </c>
      <c r="AA111" s="4">
        <v>2.4368944050564867</v>
      </c>
      <c r="AB111" s="4">
        <v>1.9246447223767105</v>
      </c>
      <c r="AC111">
        <v>-2.1343736778324029E-2</v>
      </c>
      <c r="AD111">
        <v>0.10153726687735361</v>
      </c>
      <c r="AE111">
        <v>8.0193530099029603E-2</v>
      </c>
      <c r="AF111" s="21">
        <v>81.338028169014081</v>
      </c>
      <c r="AG111" s="7" t="s">
        <v>76</v>
      </c>
    </row>
    <row r="112" spans="1:33">
      <c r="A112" t="s">
        <v>198</v>
      </c>
      <c r="B112">
        <v>111</v>
      </c>
      <c r="C112">
        <v>7</v>
      </c>
      <c r="D112">
        <v>22</v>
      </c>
      <c r="E112" t="s">
        <v>94</v>
      </c>
      <c r="F112" t="s">
        <v>168</v>
      </c>
      <c r="G112" t="s">
        <v>175</v>
      </c>
      <c r="H112" s="2">
        <v>4.47</v>
      </c>
      <c r="I112" s="2">
        <v>26.93</v>
      </c>
      <c r="J112" s="2" t="s">
        <v>199</v>
      </c>
      <c r="K112" s="2">
        <v>0.41</v>
      </c>
      <c r="L112" s="2">
        <v>31.81</v>
      </c>
      <c r="M112" s="3">
        <v>14.052184847532223</v>
      </c>
      <c r="N112" s="3">
        <v>1.2889028607356179</v>
      </c>
      <c r="O112" s="3">
        <v>1</v>
      </c>
      <c r="P112" s="3">
        <v>5</v>
      </c>
      <c r="Q112" s="3">
        <v>0</v>
      </c>
      <c r="R112" s="3">
        <f t="shared" si="5"/>
        <v>16.666666666666664</v>
      </c>
      <c r="S112" s="7">
        <f t="shared" si="8"/>
        <v>4.47</v>
      </c>
      <c r="T112" s="7">
        <f t="shared" si="8"/>
        <v>5.3860000000000001</v>
      </c>
      <c r="U112" s="7" t="s">
        <v>76</v>
      </c>
      <c r="V112" s="6">
        <v>22.096371380649718</v>
      </c>
      <c r="W112" s="4">
        <v>41.247903261665641</v>
      </c>
      <c r="X112" s="4">
        <v>63.344274642315355</v>
      </c>
      <c r="Y112" s="4">
        <v>0.65117018853841513</v>
      </c>
      <c r="Z112" s="4">
        <v>-1.6253503338025141</v>
      </c>
      <c r="AA112" s="4">
        <v>2.9219878741628649</v>
      </c>
      <c r="AB112" s="4">
        <v>1.2966375403603509</v>
      </c>
      <c r="AC112">
        <v>-6.7722930575104756E-2</v>
      </c>
      <c r="AD112">
        <v>0.12174949475678604</v>
      </c>
      <c r="AE112">
        <v>5.4026564181681287E-2</v>
      </c>
      <c r="AF112" s="21">
        <v>79.545454545454547</v>
      </c>
      <c r="AG112" s="7" t="s">
        <v>76</v>
      </c>
    </row>
    <row r="113" spans="1:33">
      <c r="A113" t="s">
        <v>198</v>
      </c>
      <c r="B113">
        <v>112</v>
      </c>
      <c r="C113">
        <v>7</v>
      </c>
      <c r="D113">
        <v>22</v>
      </c>
      <c r="E113" t="s">
        <v>95</v>
      </c>
      <c r="F113" t="s">
        <v>168</v>
      </c>
      <c r="G113" t="s">
        <v>176</v>
      </c>
      <c r="H113" s="2" t="s">
        <v>199</v>
      </c>
      <c r="I113" s="2">
        <v>26.87</v>
      </c>
      <c r="J113" s="2" t="s">
        <v>199</v>
      </c>
      <c r="K113" s="2">
        <v>0</v>
      </c>
      <c r="L113" s="2">
        <v>26.87</v>
      </c>
      <c r="M113" s="3">
        <v>0</v>
      </c>
      <c r="N113" s="3">
        <v>0</v>
      </c>
      <c r="O113" s="3">
        <v>0</v>
      </c>
      <c r="P113" s="3">
        <v>6</v>
      </c>
      <c r="Q113" s="3">
        <v>0</v>
      </c>
      <c r="R113" s="3">
        <f t="shared" si="5"/>
        <v>0</v>
      </c>
      <c r="S113" s="7" t="s">
        <v>76</v>
      </c>
      <c r="T113" s="7">
        <f>I113/P113</f>
        <v>4.4783333333333335</v>
      </c>
      <c r="U113" s="7" t="s">
        <v>76</v>
      </c>
      <c r="V113" s="6">
        <v>13.718173629815764</v>
      </c>
      <c r="W113" s="4">
        <v>41.979554353287405</v>
      </c>
      <c r="X113" s="4">
        <v>55.697727983103171</v>
      </c>
      <c r="Y113" s="4">
        <v>0.7537031737815697</v>
      </c>
      <c r="Z113" s="4">
        <v>-0.93543628079019114</v>
      </c>
      <c r="AA113" s="4">
        <v>-0.65346033939603854</v>
      </c>
      <c r="AB113" s="4">
        <v>-1.5888966201862298</v>
      </c>
      <c r="AC113">
        <v>-3.8976511699591293E-2</v>
      </c>
      <c r="AD113">
        <v>-2.7227514141501607E-2</v>
      </c>
      <c r="AE113">
        <v>-6.6204025841092903E-2</v>
      </c>
      <c r="AF113" s="21">
        <v>81.027667984189719</v>
      </c>
      <c r="AG113" s="7" t="s">
        <v>76</v>
      </c>
    </row>
    <row r="114" spans="1:33">
      <c r="A114" t="s">
        <v>198</v>
      </c>
      <c r="B114">
        <v>113</v>
      </c>
      <c r="C114">
        <v>8</v>
      </c>
      <c r="D114">
        <v>22</v>
      </c>
      <c r="E114" t="s">
        <v>89</v>
      </c>
      <c r="F114" t="s">
        <v>166</v>
      </c>
      <c r="G114" t="s">
        <v>171</v>
      </c>
      <c r="H114" s="2">
        <v>41.66</v>
      </c>
      <c r="I114" s="2" t="s">
        <v>199</v>
      </c>
      <c r="J114" s="2" t="s">
        <v>199</v>
      </c>
      <c r="K114" s="2">
        <v>0.14000000000000001</v>
      </c>
      <c r="L114" s="2">
        <v>41.8</v>
      </c>
      <c r="M114" s="3">
        <v>99.665071770334919</v>
      </c>
      <c r="N114" s="3">
        <v>0.3349282296650718</v>
      </c>
      <c r="O114" s="3">
        <v>6</v>
      </c>
      <c r="P114" s="3">
        <v>0</v>
      </c>
      <c r="Q114" s="3">
        <v>0</v>
      </c>
      <c r="R114" s="3">
        <f t="shared" si="5"/>
        <v>100</v>
      </c>
      <c r="S114" s="7">
        <f>H114/O114</f>
        <v>6.9433333333333325</v>
      </c>
      <c r="T114" s="7" t="s">
        <v>76</v>
      </c>
      <c r="U114" s="7" t="s">
        <v>76</v>
      </c>
      <c r="V114" s="6">
        <v>5.8623851292317264</v>
      </c>
      <c r="W114" s="4">
        <v>46.008142242389198</v>
      </c>
      <c r="X114" s="4">
        <v>51.870527371620923</v>
      </c>
      <c r="Y114" s="4">
        <v>0.88698042170978353</v>
      </c>
      <c r="Z114" s="4">
        <v>-0.29385248336237146</v>
      </c>
      <c r="AA114" s="4">
        <v>-2.7086942062997217</v>
      </c>
      <c r="AB114" s="4">
        <v>-3.0025466896620929</v>
      </c>
      <c r="AC114">
        <v>-1.2243853473432145E-2</v>
      </c>
      <c r="AD114">
        <v>-0.11286225859582172</v>
      </c>
      <c r="AE114">
        <v>-0.12510611206925387</v>
      </c>
      <c r="AF114" s="21">
        <v>81.343283582089555</v>
      </c>
      <c r="AG114" s="7" t="s">
        <v>76</v>
      </c>
    </row>
    <row r="115" spans="1:33">
      <c r="A115" t="s">
        <v>198</v>
      </c>
      <c r="B115">
        <v>114</v>
      </c>
      <c r="C115">
        <v>8</v>
      </c>
      <c r="D115">
        <v>22</v>
      </c>
      <c r="E115" t="s">
        <v>90</v>
      </c>
      <c r="F115" t="s">
        <v>166</v>
      </c>
      <c r="G115" t="s">
        <v>172</v>
      </c>
      <c r="H115" s="2">
        <v>27.75</v>
      </c>
      <c r="I115" s="2" t="s">
        <v>199</v>
      </c>
      <c r="J115" s="2" t="s">
        <v>199</v>
      </c>
      <c r="K115" s="2">
        <v>0</v>
      </c>
      <c r="L115" s="2">
        <v>27.75</v>
      </c>
      <c r="M115" s="3">
        <v>100</v>
      </c>
      <c r="N115" s="3">
        <v>0</v>
      </c>
      <c r="O115" s="3">
        <v>5</v>
      </c>
      <c r="P115" s="3">
        <v>0</v>
      </c>
      <c r="Q115" s="3">
        <v>0</v>
      </c>
      <c r="R115" s="3">
        <f t="shared" si="5"/>
        <v>83.333333333333343</v>
      </c>
      <c r="S115" s="7">
        <f>H115/O115</f>
        <v>5.55</v>
      </c>
      <c r="T115" s="7" t="s">
        <v>76</v>
      </c>
      <c r="U115" s="7" t="s">
        <v>76</v>
      </c>
      <c r="V115" s="6">
        <v>8.9126456022877854</v>
      </c>
      <c r="W115" s="4">
        <v>39.588262723489343</v>
      </c>
      <c r="X115" s="4">
        <v>48.500908325777132</v>
      </c>
      <c r="Y115" s="4">
        <v>0.8162375528635013</v>
      </c>
      <c r="Z115" s="4">
        <v>-0.57270974027539467</v>
      </c>
      <c r="AA115" s="4">
        <v>-1.9032999682466365</v>
      </c>
      <c r="AB115" s="4">
        <v>-2.4760097085220316</v>
      </c>
      <c r="AC115">
        <v>-2.3862905844808109E-2</v>
      </c>
      <c r="AD115">
        <v>-7.9304165343609845E-2</v>
      </c>
      <c r="AE115">
        <v>-0.10316707118841797</v>
      </c>
      <c r="AF115" s="21">
        <v>80.147058823529406</v>
      </c>
      <c r="AG115" s="7" t="s">
        <v>76</v>
      </c>
    </row>
    <row r="116" spans="1:33">
      <c r="A116" t="s">
        <v>198</v>
      </c>
      <c r="B116">
        <v>115</v>
      </c>
      <c r="C116">
        <v>8</v>
      </c>
      <c r="D116">
        <v>22</v>
      </c>
      <c r="E116" t="s">
        <v>90</v>
      </c>
      <c r="F116" t="s">
        <v>166</v>
      </c>
      <c r="G116" t="s">
        <v>173</v>
      </c>
      <c r="H116" s="2">
        <v>35.08</v>
      </c>
      <c r="I116" s="2" t="s">
        <v>199</v>
      </c>
      <c r="J116" s="2" t="s">
        <v>199</v>
      </c>
      <c r="K116" s="2">
        <v>0</v>
      </c>
      <c r="L116" s="2">
        <v>35.08</v>
      </c>
      <c r="M116" s="3">
        <v>100</v>
      </c>
      <c r="N116" s="3">
        <v>0</v>
      </c>
      <c r="O116" s="3">
        <v>4</v>
      </c>
      <c r="P116" s="3">
        <v>0</v>
      </c>
      <c r="Q116" s="3">
        <v>0</v>
      </c>
      <c r="R116" s="3">
        <f t="shared" si="5"/>
        <v>66.666666666666657</v>
      </c>
      <c r="S116" s="7">
        <f>H116/O116</f>
        <v>8.77</v>
      </c>
      <c r="T116" s="7" t="s">
        <v>76</v>
      </c>
      <c r="U116" s="7" t="s">
        <v>76</v>
      </c>
      <c r="V116" s="6">
        <v>16.150595207753039</v>
      </c>
      <c r="W116" s="4">
        <v>47.079990529188208</v>
      </c>
      <c r="X116" s="4">
        <v>63.230585736941251</v>
      </c>
      <c r="Y116" s="4">
        <v>0.74457622020228464</v>
      </c>
      <c r="Z116" s="4">
        <v>-1.0834018760859543</v>
      </c>
      <c r="AA116" s="4">
        <v>1.4246259021399283</v>
      </c>
      <c r="AB116" s="4">
        <v>0.34122402605397301</v>
      </c>
      <c r="AC116">
        <v>-4.5141744836914764E-2</v>
      </c>
      <c r="AD116">
        <v>5.9359412589163676E-2</v>
      </c>
      <c r="AE116">
        <v>1.4217667752248874E-2</v>
      </c>
      <c r="AF116" s="21">
        <v>83.690987124463518</v>
      </c>
      <c r="AG116" s="7" t="s">
        <v>76</v>
      </c>
    </row>
    <row r="117" spans="1:33">
      <c r="A117" t="s">
        <v>198</v>
      </c>
      <c r="B117">
        <v>116</v>
      </c>
      <c r="C117">
        <v>8</v>
      </c>
      <c r="D117">
        <v>22</v>
      </c>
      <c r="E117" t="s">
        <v>90</v>
      </c>
      <c r="F117" t="s">
        <v>166</v>
      </c>
      <c r="G117" t="s">
        <v>174</v>
      </c>
      <c r="H117" s="2">
        <v>20.72</v>
      </c>
      <c r="I117" s="2" t="s">
        <v>199</v>
      </c>
      <c r="J117" s="2" t="s">
        <v>199</v>
      </c>
      <c r="K117" s="2">
        <v>0</v>
      </c>
      <c r="L117" s="2">
        <v>20.72</v>
      </c>
      <c r="M117" s="3">
        <v>100</v>
      </c>
      <c r="N117" s="3">
        <v>0</v>
      </c>
      <c r="O117" s="3">
        <v>2</v>
      </c>
      <c r="P117" s="3">
        <v>0</v>
      </c>
      <c r="Q117" s="3">
        <v>0</v>
      </c>
      <c r="R117" s="3">
        <f t="shared" si="5"/>
        <v>33.333333333333329</v>
      </c>
      <c r="S117" s="7">
        <f>H117/O117</f>
        <v>10.36</v>
      </c>
      <c r="T117" s="7" t="s">
        <v>76</v>
      </c>
      <c r="U117" s="7" t="s">
        <v>76</v>
      </c>
      <c r="V117" s="6">
        <v>10.305834266137758</v>
      </c>
      <c r="W117" s="4">
        <v>46.939256098088727</v>
      </c>
      <c r="X117" s="4">
        <v>57.245090364226485</v>
      </c>
      <c r="Y117" s="4">
        <v>0.81996998868259163</v>
      </c>
      <c r="Z117" s="4">
        <v>-0.53378855220955657</v>
      </c>
      <c r="AA117" s="4">
        <v>2.8292155821617802</v>
      </c>
      <c r="AB117" s="4">
        <v>2.2954270299522235</v>
      </c>
      <c r="AC117">
        <v>-2.224118967539819E-2</v>
      </c>
      <c r="AD117">
        <v>0.11788398259007417</v>
      </c>
      <c r="AE117">
        <v>9.5642792914675964E-2</v>
      </c>
      <c r="AF117" s="21">
        <v>81.99233716475095</v>
      </c>
      <c r="AG117" s="7" t="s">
        <v>76</v>
      </c>
    </row>
    <row r="118" spans="1:33">
      <c r="A118" t="s">
        <v>198</v>
      </c>
      <c r="B118">
        <v>117</v>
      </c>
      <c r="C118">
        <v>8</v>
      </c>
      <c r="D118">
        <v>22</v>
      </c>
      <c r="E118" t="s">
        <v>90</v>
      </c>
      <c r="F118" t="s">
        <v>166</v>
      </c>
      <c r="G118" t="s">
        <v>175</v>
      </c>
      <c r="H118" s="2">
        <v>36.4</v>
      </c>
      <c r="I118" s="2" t="s">
        <v>199</v>
      </c>
      <c r="J118" s="2" t="s">
        <v>199</v>
      </c>
      <c r="K118" s="2">
        <v>0</v>
      </c>
      <c r="L118" s="2">
        <v>36.4</v>
      </c>
      <c r="M118" s="3">
        <v>100</v>
      </c>
      <c r="N118" s="3">
        <v>0</v>
      </c>
      <c r="O118" s="3">
        <v>1</v>
      </c>
      <c r="P118" s="3">
        <v>0</v>
      </c>
      <c r="Q118" s="3">
        <v>0</v>
      </c>
      <c r="R118" s="3">
        <f t="shared" si="5"/>
        <v>16.666666666666664</v>
      </c>
      <c r="S118" s="7">
        <f>H118/O118</f>
        <v>36.4</v>
      </c>
      <c r="T118" s="7" t="s">
        <v>76</v>
      </c>
      <c r="U118" s="7" t="s">
        <v>76</v>
      </c>
      <c r="V118" s="6">
        <v>1.3471678199402082</v>
      </c>
      <c r="W118" s="4">
        <v>34.608698090330833</v>
      </c>
      <c r="X118" s="4">
        <v>35.955865910271044</v>
      </c>
      <c r="Y118" s="4">
        <v>0.96253273879421763</v>
      </c>
      <c r="Z118" s="4">
        <v>6.8176697558721952E-2</v>
      </c>
      <c r="AA118" s="4">
        <v>-1.5758110286989619</v>
      </c>
      <c r="AB118" s="4">
        <v>-1.5076343311402403</v>
      </c>
      <c r="AC118">
        <v>2.8406957316134142E-3</v>
      </c>
      <c r="AD118">
        <v>-6.5658792862456752E-2</v>
      </c>
      <c r="AE118">
        <v>-6.2818097130843339E-2</v>
      </c>
      <c r="AF118" s="21">
        <v>80.136986301369859</v>
      </c>
      <c r="AG118" s="7" t="s">
        <v>76</v>
      </c>
    </row>
    <row r="119" spans="1:33">
      <c r="A119" t="s">
        <v>198</v>
      </c>
      <c r="B119">
        <v>118</v>
      </c>
      <c r="C119">
        <v>8</v>
      </c>
      <c r="D119">
        <v>22</v>
      </c>
      <c r="E119" t="s">
        <v>91</v>
      </c>
      <c r="F119" t="s">
        <v>166</v>
      </c>
      <c r="G119" t="s">
        <v>176</v>
      </c>
      <c r="H119" s="2">
        <v>0</v>
      </c>
      <c r="I119" s="2" t="s">
        <v>199</v>
      </c>
      <c r="J119" s="2" t="s">
        <v>199</v>
      </c>
      <c r="K119" s="2">
        <v>0</v>
      </c>
      <c r="L119" s="2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f t="shared" si="5"/>
        <v>0</v>
      </c>
      <c r="S119" s="7" t="s">
        <v>76</v>
      </c>
      <c r="T119" s="7" t="s">
        <v>76</v>
      </c>
      <c r="U119" s="7" t="s">
        <v>76</v>
      </c>
      <c r="V119" s="6">
        <v>18.826113527229722</v>
      </c>
      <c r="W119" s="4">
        <v>63.966514415178196</v>
      </c>
      <c r="X119" s="4">
        <v>82.792627942407918</v>
      </c>
      <c r="Y119" s="4">
        <v>0.77261123369189932</v>
      </c>
      <c r="Z119" s="4">
        <v>-1.3401525534074854</v>
      </c>
      <c r="AA119" s="4">
        <v>-3.5564652704213731</v>
      </c>
      <c r="AB119" s="4">
        <v>-4.8966178238288585</v>
      </c>
      <c r="AC119">
        <v>-5.5839689725311892E-2</v>
      </c>
      <c r="AD119">
        <v>-0.14818605293422385</v>
      </c>
      <c r="AE119">
        <v>-0.20402574265953577</v>
      </c>
      <c r="AF119" s="21">
        <v>83.391003460207614</v>
      </c>
      <c r="AG119" s="7" t="s">
        <v>76</v>
      </c>
    </row>
    <row r="120" spans="1:33">
      <c r="A120" t="s">
        <v>198</v>
      </c>
      <c r="B120">
        <v>119</v>
      </c>
      <c r="C120">
        <v>8</v>
      </c>
      <c r="D120">
        <v>22</v>
      </c>
      <c r="E120" t="s">
        <v>92</v>
      </c>
      <c r="F120" t="s">
        <v>167</v>
      </c>
      <c r="G120" t="s">
        <v>172</v>
      </c>
      <c r="H120" s="2">
        <v>4.8600000000000003</v>
      </c>
      <c r="I120" s="2" t="s">
        <v>199</v>
      </c>
      <c r="J120" s="2">
        <v>81.290000000000006</v>
      </c>
      <c r="K120" s="2">
        <v>0</v>
      </c>
      <c r="L120" s="2">
        <v>86.15</v>
      </c>
      <c r="M120" s="3">
        <v>5.6413232733604177</v>
      </c>
      <c r="N120" s="3">
        <v>0</v>
      </c>
      <c r="O120" s="3">
        <v>5</v>
      </c>
      <c r="P120" s="3">
        <v>0</v>
      </c>
      <c r="Q120" s="3">
        <v>1</v>
      </c>
      <c r="R120" s="3">
        <f t="shared" si="5"/>
        <v>83.333333333333343</v>
      </c>
      <c r="S120" s="7">
        <f>H120/O120</f>
        <v>0.97200000000000009</v>
      </c>
      <c r="T120" s="7" t="s">
        <v>76</v>
      </c>
      <c r="U120" s="7">
        <f>J120/Q120</f>
        <v>81.290000000000006</v>
      </c>
      <c r="V120" s="6">
        <v>6.4325370706439777</v>
      </c>
      <c r="W120" s="4">
        <v>36.007239878527329</v>
      </c>
      <c r="X120" s="4">
        <v>42.439776949171303</v>
      </c>
      <c r="Y120" s="4">
        <v>0.84843141191934146</v>
      </c>
      <c r="Z120" s="4">
        <v>-0.39757217195659333</v>
      </c>
      <c r="AA120" s="4">
        <v>-2.0465622293586709</v>
      </c>
      <c r="AB120" s="4">
        <v>-2.4441344013152642</v>
      </c>
      <c r="AC120">
        <v>-1.6565507164858054E-2</v>
      </c>
      <c r="AD120">
        <v>-8.5273426223277951E-2</v>
      </c>
      <c r="AE120">
        <v>-0.10183893338813599</v>
      </c>
      <c r="AF120" s="21">
        <v>70.479704797047987</v>
      </c>
      <c r="AG120" s="7" t="s">
        <v>76</v>
      </c>
    </row>
    <row r="121" spans="1:33">
      <c r="A121" t="s">
        <v>198</v>
      </c>
      <c r="B121">
        <v>120</v>
      </c>
      <c r="C121">
        <v>8</v>
      </c>
      <c r="D121">
        <v>22</v>
      </c>
      <c r="E121" t="s">
        <v>92</v>
      </c>
      <c r="F121" t="s">
        <v>167</v>
      </c>
      <c r="G121" t="s">
        <v>173</v>
      </c>
      <c r="H121" s="2">
        <v>4.09</v>
      </c>
      <c r="I121" s="2" t="s">
        <v>199</v>
      </c>
      <c r="J121" s="2">
        <v>115.58</v>
      </c>
      <c r="K121" s="2">
        <v>0</v>
      </c>
      <c r="L121" s="2">
        <v>119.67</v>
      </c>
      <c r="M121" s="3">
        <v>3.4177320965989808</v>
      </c>
      <c r="N121" s="3">
        <v>0</v>
      </c>
      <c r="O121" s="3">
        <v>4</v>
      </c>
      <c r="P121" s="3">
        <v>0</v>
      </c>
      <c r="Q121" s="3">
        <v>2</v>
      </c>
      <c r="R121" s="3">
        <f t="shared" si="5"/>
        <v>66.666666666666657</v>
      </c>
      <c r="S121" s="7">
        <f>H121/O121</f>
        <v>1.0225</v>
      </c>
      <c r="T121" s="7" t="s">
        <v>76</v>
      </c>
      <c r="U121" s="7">
        <f>J121/Q121</f>
        <v>57.79</v>
      </c>
      <c r="V121" s="6">
        <v>1.2879483898305084</v>
      </c>
      <c r="W121" s="4">
        <v>25.360562446762287</v>
      </c>
      <c r="X121" s="4">
        <v>26.648510836592795</v>
      </c>
      <c r="Y121" s="4">
        <v>0.95166902954809984</v>
      </c>
      <c r="Z121" s="4">
        <v>-2.2644375055196016E-2</v>
      </c>
      <c r="AA121" s="4">
        <v>-1.5177672425026458</v>
      </c>
      <c r="AB121" s="4">
        <v>-1.540411617557842</v>
      </c>
      <c r="AC121">
        <v>-9.4351562729983384E-4</v>
      </c>
      <c r="AD121">
        <v>-6.3240301770943572E-2</v>
      </c>
      <c r="AE121">
        <v>-6.4183817398243415E-2</v>
      </c>
      <c r="AF121" s="21">
        <v>64.625850340136054</v>
      </c>
      <c r="AG121" s="7" t="s">
        <v>76</v>
      </c>
    </row>
    <row r="122" spans="1:33">
      <c r="A122" t="s">
        <v>198</v>
      </c>
      <c r="B122">
        <v>121</v>
      </c>
      <c r="C122">
        <v>8</v>
      </c>
      <c r="D122">
        <v>22</v>
      </c>
      <c r="E122" t="s">
        <v>92</v>
      </c>
      <c r="F122" t="s">
        <v>167</v>
      </c>
      <c r="G122" t="s">
        <v>174</v>
      </c>
      <c r="H122" s="2">
        <v>0.54</v>
      </c>
      <c r="I122" s="2" t="s">
        <v>199</v>
      </c>
      <c r="J122" s="2">
        <v>115.21</v>
      </c>
      <c r="K122" s="2">
        <v>0</v>
      </c>
      <c r="L122" s="2">
        <v>115.75</v>
      </c>
      <c r="M122" s="3">
        <v>0.46652267818574517</v>
      </c>
      <c r="N122" s="3">
        <v>0</v>
      </c>
      <c r="O122" s="3">
        <v>2</v>
      </c>
      <c r="P122" s="3">
        <v>0</v>
      </c>
      <c r="Q122" s="3">
        <v>4</v>
      </c>
      <c r="R122" s="3">
        <f t="shared" si="5"/>
        <v>33.333333333333329</v>
      </c>
      <c r="S122" s="7">
        <f>H122/O122</f>
        <v>0.27</v>
      </c>
      <c r="T122" s="7" t="s">
        <v>76</v>
      </c>
      <c r="U122" s="7">
        <f>J122/Q122</f>
        <v>28.802499999999998</v>
      </c>
      <c r="V122" s="6">
        <v>1.8073691523463162</v>
      </c>
      <c r="W122" s="4">
        <v>28.550426404995552</v>
      </c>
      <c r="X122" s="4">
        <v>30.357795557341866</v>
      </c>
      <c r="Y122" s="4">
        <v>0.94046441386257995</v>
      </c>
      <c r="Z122" s="4">
        <v>7.8716380965069901E-3</v>
      </c>
      <c r="AA122" s="4">
        <v>-1.6885890440134719</v>
      </c>
      <c r="AB122" s="4">
        <v>-1.6807174059169647</v>
      </c>
      <c r="AC122">
        <v>3.2798492068779122E-4</v>
      </c>
      <c r="AD122">
        <v>-7.0357876833894661E-2</v>
      </c>
      <c r="AE122">
        <v>-7.0029891913206854E-2</v>
      </c>
      <c r="AF122" s="21">
        <v>64.646464646464651</v>
      </c>
      <c r="AG122" s="7" t="s">
        <v>76</v>
      </c>
    </row>
    <row r="123" spans="1:33">
      <c r="A123" t="s">
        <v>198</v>
      </c>
      <c r="B123">
        <v>122</v>
      </c>
      <c r="C123">
        <v>8</v>
      </c>
      <c r="D123">
        <v>22</v>
      </c>
      <c r="E123" t="s">
        <v>92</v>
      </c>
      <c r="F123" t="s">
        <v>167</v>
      </c>
      <c r="G123" t="s">
        <v>175</v>
      </c>
      <c r="H123" s="2">
        <v>0.33</v>
      </c>
      <c r="I123" s="2" t="s">
        <v>199</v>
      </c>
      <c r="J123" s="2">
        <v>107.53</v>
      </c>
      <c r="K123" s="2">
        <v>0</v>
      </c>
      <c r="L123" s="2">
        <v>107.86</v>
      </c>
      <c r="M123" s="3">
        <v>0.30595216020767663</v>
      </c>
      <c r="N123" s="3">
        <v>0</v>
      </c>
      <c r="O123" s="3">
        <v>1</v>
      </c>
      <c r="P123" s="3">
        <v>0</v>
      </c>
      <c r="Q123" s="3">
        <v>5</v>
      </c>
      <c r="R123" s="3">
        <f t="shared" si="5"/>
        <v>16.666666666666664</v>
      </c>
      <c r="S123" s="7">
        <f>H123/O123</f>
        <v>0.33</v>
      </c>
      <c r="T123" s="7" t="s">
        <v>76</v>
      </c>
      <c r="U123" s="7">
        <f>J123/Q123</f>
        <v>21.506</v>
      </c>
      <c r="V123" s="6">
        <v>1.3368875183209472</v>
      </c>
      <c r="W123" s="4">
        <v>23.177523162744198</v>
      </c>
      <c r="X123" s="4">
        <v>24.514410681065144</v>
      </c>
      <c r="Y123" s="4">
        <v>0.94546523937638227</v>
      </c>
      <c r="Z123" s="4">
        <v>-1.2279268660303577E-2</v>
      </c>
      <c r="AA123" s="4">
        <v>-1.3483685011205171</v>
      </c>
      <c r="AB123" s="4">
        <v>-1.3606477697808208</v>
      </c>
      <c r="AC123">
        <v>-5.1163619417931574E-4</v>
      </c>
      <c r="AD123">
        <v>-5.6182020880021548E-2</v>
      </c>
      <c r="AE123">
        <v>-5.6693657074200862E-2</v>
      </c>
      <c r="AF123" s="21">
        <v>52.416356877323423</v>
      </c>
      <c r="AG123" s="7" t="s">
        <v>76</v>
      </c>
    </row>
    <row r="124" spans="1:33">
      <c r="A124" t="s">
        <v>198</v>
      </c>
      <c r="B124">
        <v>123</v>
      </c>
      <c r="C124">
        <v>8</v>
      </c>
      <c r="D124">
        <v>22</v>
      </c>
      <c r="E124" t="s">
        <v>93</v>
      </c>
      <c r="F124" t="s">
        <v>167</v>
      </c>
      <c r="G124" t="s">
        <v>176</v>
      </c>
      <c r="H124" s="2" t="s">
        <v>199</v>
      </c>
      <c r="I124" s="2" t="s">
        <v>199</v>
      </c>
      <c r="J124" s="2">
        <v>115.83</v>
      </c>
      <c r="K124" s="2">
        <v>0</v>
      </c>
      <c r="L124" s="2">
        <v>115.83</v>
      </c>
      <c r="M124" s="3">
        <v>0</v>
      </c>
      <c r="N124" s="3">
        <v>0</v>
      </c>
      <c r="O124" s="3">
        <v>0</v>
      </c>
      <c r="P124" s="3">
        <v>0</v>
      </c>
      <c r="Q124" s="3">
        <v>6</v>
      </c>
      <c r="R124" s="3">
        <f t="shared" si="5"/>
        <v>0</v>
      </c>
      <c r="S124" s="7" t="s">
        <v>76</v>
      </c>
      <c r="T124" s="7" t="s">
        <v>76</v>
      </c>
      <c r="U124" s="7">
        <f>J124/Q124</f>
        <v>19.305</v>
      </c>
      <c r="V124" s="6">
        <v>0.88894737109991373</v>
      </c>
      <c r="W124" s="4">
        <v>21.042988581802152</v>
      </c>
      <c r="X124" s="4">
        <v>21.931935952902066</v>
      </c>
      <c r="Y124" s="4">
        <v>0.95946790228601386</v>
      </c>
      <c r="Z124" s="4">
        <v>6.8811689367643175E-2</v>
      </c>
      <c r="AA124" s="4">
        <v>-0.43335314522321577</v>
      </c>
      <c r="AB124" s="4">
        <v>-0.36454145585557257</v>
      </c>
      <c r="AC124">
        <v>2.867153723651799E-3</v>
      </c>
      <c r="AD124">
        <v>-1.8056381050967324E-2</v>
      </c>
      <c r="AE124">
        <v>-1.5189227327315523E-2</v>
      </c>
      <c r="AF124" s="21">
        <v>56.97674418604651</v>
      </c>
      <c r="AG124" s="7" t="s">
        <v>76</v>
      </c>
    </row>
    <row r="125" spans="1:33">
      <c r="A125" t="s">
        <v>198</v>
      </c>
      <c r="B125">
        <v>124</v>
      </c>
      <c r="C125">
        <v>8</v>
      </c>
      <c r="D125">
        <v>22</v>
      </c>
      <c r="E125" t="s">
        <v>94</v>
      </c>
      <c r="F125" t="s">
        <v>168</v>
      </c>
      <c r="G125" t="s">
        <v>172</v>
      </c>
      <c r="H125" s="2">
        <v>26.63</v>
      </c>
      <c r="I125" s="2">
        <v>6.35</v>
      </c>
      <c r="J125" s="2" t="s">
        <v>199</v>
      </c>
      <c r="K125" s="2">
        <v>0</v>
      </c>
      <c r="L125" s="2">
        <v>32.979999999999997</v>
      </c>
      <c r="M125" s="3">
        <v>80.745906610066712</v>
      </c>
      <c r="N125" s="3">
        <v>0</v>
      </c>
      <c r="O125" s="3">
        <v>5</v>
      </c>
      <c r="P125" s="3">
        <v>1</v>
      </c>
      <c r="Q125" s="3">
        <v>0</v>
      </c>
      <c r="R125" s="3">
        <f t="shared" si="5"/>
        <v>83.333333333333343</v>
      </c>
      <c r="S125" s="7">
        <f t="shared" ref="S125:T128" si="9">H125/O125</f>
        <v>5.3259999999999996</v>
      </c>
      <c r="T125" s="7">
        <f t="shared" si="9"/>
        <v>6.35</v>
      </c>
      <c r="U125" s="7" t="s">
        <v>76</v>
      </c>
      <c r="V125" s="6">
        <v>8.9663406323999553</v>
      </c>
      <c r="W125" s="4">
        <v>37.138550952082028</v>
      </c>
      <c r="X125" s="4">
        <v>46.104891584481983</v>
      </c>
      <c r="Y125" s="4">
        <v>0.80552300798777166</v>
      </c>
      <c r="Z125" s="4">
        <v>-0.72986274537597229</v>
      </c>
      <c r="AA125" s="4">
        <v>0.84187128199423777</v>
      </c>
      <c r="AB125" s="4">
        <v>0.11200853661826565</v>
      </c>
      <c r="AC125">
        <v>-3.0410947723998844E-2</v>
      </c>
      <c r="AD125">
        <v>3.5077970083093241E-2</v>
      </c>
      <c r="AE125">
        <v>4.6670223590944016E-3</v>
      </c>
      <c r="AF125" s="21">
        <v>79.775280898876417</v>
      </c>
      <c r="AG125" s="7" t="s">
        <v>76</v>
      </c>
    </row>
    <row r="126" spans="1:33">
      <c r="A126" t="s">
        <v>198</v>
      </c>
      <c r="B126">
        <v>125</v>
      </c>
      <c r="C126">
        <v>8</v>
      </c>
      <c r="D126">
        <v>22</v>
      </c>
      <c r="E126" t="s">
        <v>94</v>
      </c>
      <c r="F126" t="s">
        <v>168</v>
      </c>
      <c r="G126" t="s">
        <v>173</v>
      </c>
      <c r="H126" s="2">
        <v>19.95</v>
      </c>
      <c r="I126" s="2">
        <v>16.399999999999999</v>
      </c>
      <c r="J126" s="2" t="s">
        <v>199</v>
      </c>
      <c r="K126" s="2">
        <v>0</v>
      </c>
      <c r="L126" s="2">
        <v>36.349999999999994</v>
      </c>
      <c r="M126" s="3">
        <v>54.883081155433288</v>
      </c>
      <c r="N126" s="3">
        <v>0</v>
      </c>
      <c r="O126" s="3">
        <v>4</v>
      </c>
      <c r="P126" s="3">
        <v>2</v>
      </c>
      <c r="Q126" s="3">
        <v>0</v>
      </c>
      <c r="R126" s="3">
        <f t="shared" si="5"/>
        <v>66.666666666666657</v>
      </c>
      <c r="S126" s="7">
        <f t="shared" si="9"/>
        <v>4.9874999999999998</v>
      </c>
      <c r="T126" s="7">
        <f t="shared" si="9"/>
        <v>8.1999999999999993</v>
      </c>
      <c r="U126" s="7" t="s">
        <v>76</v>
      </c>
      <c r="V126" s="6">
        <v>3.3150234243304131</v>
      </c>
      <c r="W126" s="4">
        <v>28.233973312707082</v>
      </c>
      <c r="X126" s="4">
        <v>31.548996737037495</v>
      </c>
      <c r="Y126" s="4">
        <v>0.89492460086888648</v>
      </c>
      <c r="Z126" s="4">
        <v>-0.25143463358045337</v>
      </c>
      <c r="AA126" s="4">
        <v>-1.5402639092349466</v>
      </c>
      <c r="AB126" s="4">
        <v>-1.7916985428154002</v>
      </c>
      <c r="AC126">
        <v>-1.0476443065852223E-2</v>
      </c>
      <c r="AD126">
        <v>-6.4177662884789433E-2</v>
      </c>
      <c r="AE126">
        <v>-7.4654105950641675E-2</v>
      </c>
      <c r="AF126" s="21">
        <v>80.072463768115952</v>
      </c>
      <c r="AG126" s="7" t="s">
        <v>76</v>
      </c>
    </row>
    <row r="127" spans="1:33">
      <c r="A127" t="s">
        <v>198</v>
      </c>
      <c r="B127">
        <v>126</v>
      </c>
      <c r="C127">
        <v>8</v>
      </c>
      <c r="D127">
        <v>22</v>
      </c>
      <c r="E127" t="s">
        <v>94</v>
      </c>
      <c r="F127" t="s">
        <v>168</v>
      </c>
      <c r="G127" t="s">
        <v>174</v>
      </c>
      <c r="H127" s="2">
        <v>17.940000000000001</v>
      </c>
      <c r="I127" s="2">
        <v>43.37</v>
      </c>
      <c r="J127" s="2" t="s">
        <v>199</v>
      </c>
      <c r="K127" s="2">
        <v>0.42</v>
      </c>
      <c r="L127" s="2">
        <v>61.730000000000004</v>
      </c>
      <c r="M127" s="3">
        <v>29.06204438684594</v>
      </c>
      <c r="N127" s="3">
        <v>0.68038231005993832</v>
      </c>
      <c r="O127" s="3">
        <v>2</v>
      </c>
      <c r="P127" s="3">
        <v>4</v>
      </c>
      <c r="Q127" s="3">
        <v>0</v>
      </c>
      <c r="R127" s="3">
        <f t="shared" si="5"/>
        <v>33.333333333333329</v>
      </c>
      <c r="S127" s="7">
        <f t="shared" si="9"/>
        <v>8.9700000000000006</v>
      </c>
      <c r="T127" s="7">
        <f t="shared" si="9"/>
        <v>10.842499999999999</v>
      </c>
      <c r="U127" s="7" t="s">
        <v>76</v>
      </c>
      <c r="V127" s="6">
        <v>4.6685148233022016</v>
      </c>
      <c r="W127" s="4">
        <v>34.56925380517869</v>
      </c>
      <c r="X127" s="4">
        <v>39.237768628480893</v>
      </c>
      <c r="Y127" s="4">
        <v>0.88101986972027913</v>
      </c>
      <c r="Z127" s="4">
        <v>-0.37237819008900841</v>
      </c>
      <c r="AA127" s="4">
        <v>-2.0507863937538988</v>
      </c>
      <c r="AB127" s="4">
        <v>-2.4231645838429077</v>
      </c>
      <c r="AC127">
        <v>-1.5515757920375349E-2</v>
      </c>
      <c r="AD127">
        <v>-8.5449433073079117E-2</v>
      </c>
      <c r="AE127">
        <v>-0.10096519099345447</v>
      </c>
      <c r="AF127" s="21">
        <v>78.867924528301884</v>
      </c>
      <c r="AG127" s="7" t="s">
        <v>76</v>
      </c>
    </row>
    <row r="128" spans="1:33">
      <c r="A128" t="s">
        <v>198</v>
      </c>
      <c r="B128">
        <v>127</v>
      </c>
      <c r="C128">
        <v>8</v>
      </c>
      <c r="D128">
        <v>22</v>
      </c>
      <c r="E128" t="s">
        <v>94</v>
      </c>
      <c r="F128" t="s">
        <v>168</v>
      </c>
      <c r="G128" t="s">
        <v>175</v>
      </c>
      <c r="H128" s="2">
        <v>0.32</v>
      </c>
      <c r="I128" s="2">
        <v>35.29</v>
      </c>
      <c r="J128" s="2" t="s">
        <v>199</v>
      </c>
      <c r="K128" s="2">
        <v>0</v>
      </c>
      <c r="L128" s="2">
        <v>35.61</v>
      </c>
      <c r="M128" s="3">
        <v>0.89862398202752036</v>
      </c>
      <c r="N128" s="3">
        <v>0</v>
      </c>
      <c r="O128" s="3">
        <v>1</v>
      </c>
      <c r="P128" s="3">
        <v>5</v>
      </c>
      <c r="Q128" s="3">
        <v>0</v>
      </c>
      <c r="R128" s="3">
        <f t="shared" si="5"/>
        <v>16.666666666666664</v>
      </c>
      <c r="S128" s="7">
        <f t="shared" si="9"/>
        <v>0.32</v>
      </c>
      <c r="T128" s="7">
        <f t="shared" si="9"/>
        <v>7.0579999999999998</v>
      </c>
      <c r="U128" s="7" t="s">
        <v>76</v>
      </c>
      <c r="V128" s="6">
        <v>5.8644579710662637</v>
      </c>
      <c r="W128" s="4">
        <v>37.351771168426566</v>
      </c>
      <c r="X128" s="4">
        <v>43.216229139492832</v>
      </c>
      <c r="Y128" s="4">
        <v>0.86429963724652981</v>
      </c>
      <c r="Z128" s="4">
        <v>-0.41995137715745223</v>
      </c>
      <c r="AA128" s="4">
        <v>-0.35674326407553048</v>
      </c>
      <c r="AB128" s="4">
        <v>-0.77669464123298282</v>
      </c>
      <c r="AC128">
        <v>-1.7497974048227175E-2</v>
      </c>
      <c r="AD128">
        <v>-1.4864302669813768E-2</v>
      </c>
      <c r="AE128">
        <v>-3.2362276718040948E-2</v>
      </c>
      <c r="AF128" s="21">
        <v>83.038869257950537</v>
      </c>
      <c r="AG128" s="7" t="s">
        <v>76</v>
      </c>
    </row>
    <row r="129" spans="1:33">
      <c r="A129" t="s">
        <v>198</v>
      </c>
      <c r="B129">
        <v>128</v>
      </c>
      <c r="C129">
        <v>8</v>
      </c>
      <c r="D129">
        <v>22</v>
      </c>
      <c r="E129" t="s">
        <v>95</v>
      </c>
      <c r="F129" t="s">
        <v>168</v>
      </c>
      <c r="G129" t="s">
        <v>176</v>
      </c>
      <c r="H129" s="2" t="s">
        <v>199</v>
      </c>
      <c r="I129" s="2">
        <v>34.35</v>
      </c>
      <c r="J129" s="2" t="s">
        <v>199</v>
      </c>
      <c r="K129" s="2">
        <v>0</v>
      </c>
      <c r="L129" s="2">
        <v>34.35</v>
      </c>
      <c r="M129" s="3">
        <v>0</v>
      </c>
      <c r="N129" s="3">
        <v>0</v>
      </c>
      <c r="O129" s="3">
        <v>0</v>
      </c>
      <c r="P129" s="3">
        <v>6</v>
      </c>
      <c r="Q129" s="3">
        <v>0</v>
      </c>
      <c r="R129" s="3">
        <f t="shared" si="5"/>
        <v>0</v>
      </c>
      <c r="S129" s="7" t="s">
        <v>76</v>
      </c>
      <c r="T129" s="7">
        <f>I129/P129</f>
        <v>5.7250000000000005</v>
      </c>
      <c r="U129" s="7" t="s">
        <v>76</v>
      </c>
      <c r="V129" s="6">
        <v>5.3791763036600742</v>
      </c>
      <c r="W129" s="4">
        <v>34.37214535125068</v>
      </c>
      <c r="X129" s="4">
        <v>39.751321654910754</v>
      </c>
      <c r="Y129" s="4">
        <v>0.86467930927283909</v>
      </c>
      <c r="Z129" s="4">
        <v>-0.33190575813618356</v>
      </c>
      <c r="AA129" s="4">
        <v>-1.9861509871232501</v>
      </c>
      <c r="AB129" s="4">
        <v>-2.3180567452594336</v>
      </c>
      <c r="AC129">
        <v>-1.3829406589007647E-2</v>
      </c>
      <c r="AD129">
        <v>-8.2756291130135426E-2</v>
      </c>
      <c r="AE129">
        <v>-9.6585697719143077E-2</v>
      </c>
      <c r="AF129" s="21">
        <v>80.344827586206904</v>
      </c>
      <c r="AG129" s="7" t="s">
        <v>76</v>
      </c>
    </row>
    <row r="130" spans="1:33">
      <c r="A130" t="s">
        <v>198</v>
      </c>
      <c r="B130">
        <v>129</v>
      </c>
      <c r="C130">
        <v>9</v>
      </c>
      <c r="D130">
        <v>27</v>
      </c>
      <c r="E130" t="s">
        <v>89</v>
      </c>
      <c r="F130" t="s">
        <v>166</v>
      </c>
      <c r="G130" t="s">
        <v>171</v>
      </c>
      <c r="H130" s="2">
        <v>38.33</v>
      </c>
      <c r="I130" s="2" t="s">
        <v>199</v>
      </c>
      <c r="J130" s="2" t="s">
        <v>199</v>
      </c>
      <c r="K130" s="2">
        <v>0</v>
      </c>
      <c r="L130" s="2">
        <v>38.33</v>
      </c>
      <c r="M130" s="3">
        <v>100</v>
      </c>
      <c r="N130" s="3">
        <v>0</v>
      </c>
      <c r="O130" s="3">
        <v>6</v>
      </c>
      <c r="P130" s="3">
        <v>0</v>
      </c>
      <c r="Q130" s="3">
        <v>0</v>
      </c>
      <c r="R130" s="3">
        <f t="shared" si="5"/>
        <v>100</v>
      </c>
      <c r="S130" s="7">
        <f>H130/O130</f>
        <v>6.3883333333333328</v>
      </c>
      <c r="T130" s="7" t="s">
        <v>76</v>
      </c>
      <c r="U130" s="7" t="s">
        <v>76</v>
      </c>
      <c r="V130" s="6">
        <v>8.4483948437861311</v>
      </c>
      <c r="W130" s="4">
        <v>73.270742003240215</v>
      </c>
      <c r="X130" s="4">
        <v>81.719136847026348</v>
      </c>
      <c r="Y130" s="4">
        <v>0.89661669016890067</v>
      </c>
      <c r="Z130" s="4">
        <v>-0.66230536127596296</v>
      </c>
      <c r="AA130" s="4">
        <v>-5.5971025398180396</v>
      </c>
      <c r="AB130" s="4">
        <v>-6.2594079010940034</v>
      </c>
      <c r="AC130">
        <v>-2.7596056719831789E-2</v>
      </c>
      <c r="AD130">
        <v>-0.23321260582575165</v>
      </c>
      <c r="AE130">
        <v>-0.26080866254558344</v>
      </c>
      <c r="AF130" s="21">
        <v>79.298245614035096</v>
      </c>
      <c r="AG130" s="7" t="s">
        <v>76</v>
      </c>
    </row>
    <row r="131" spans="1:33">
      <c r="A131" t="s">
        <v>198</v>
      </c>
      <c r="B131">
        <v>130</v>
      </c>
      <c r="C131">
        <v>9</v>
      </c>
      <c r="D131">
        <v>27</v>
      </c>
      <c r="E131" t="s">
        <v>90</v>
      </c>
      <c r="F131" t="s">
        <v>166</v>
      </c>
      <c r="G131" t="s">
        <v>172</v>
      </c>
      <c r="H131" s="2">
        <v>40.17</v>
      </c>
      <c r="I131" s="2" t="s">
        <v>199</v>
      </c>
      <c r="J131" s="2" t="s">
        <v>199</v>
      </c>
      <c r="K131" s="2">
        <v>0</v>
      </c>
      <c r="L131" s="2">
        <v>40.17</v>
      </c>
      <c r="M131" s="3">
        <v>100</v>
      </c>
      <c r="N131" s="3">
        <v>0</v>
      </c>
      <c r="O131" s="3">
        <v>5</v>
      </c>
      <c r="P131" s="3">
        <v>0</v>
      </c>
      <c r="Q131" s="3">
        <v>0</v>
      </c>
      <c r="R131" s="3">
        <f t="shared" ref="R131:R161" si="10">(O131/6)*100</f>
        <v>83.333333333333343</v>
      </c>
      <c r="S131" s="7">
        <f>H131/O131</f>
        <v>8.0340000000000007</v>
      </c>
      <c r="T131" s="7" t="s">
        <v>76</v>
      </c>
      <c r="U131" s="7" t="s">
        <v>76</v>
      </c>
      <c r="V131" s="6">
        <v>8.6173420950670732</v>
      </c>
      <c r="W131" s="4">
        <v>69.364507543876471</v>
      </c>
      <c r="X131" s="4">
        <v>77.981849638943544</v>
      </c>
      <c r="Y131" s="4">
        <v>0.8894955411423886</v>
      </c>
      <c r="Z131" s="4">
        <v>-0.71655044471604146</v>
      </c>
      <c r="AA131" s="4">
        <v>-4.1415978380048886</v>
      </c>
      <c r="AB131" s="4">
        <v>-4.8581482827209301</v>
      </c>
      <c r="AC131">
        <v>-2.985626852983506E-2</v>
      </c>
      <c r="AD131">
        <v>-0.17256657658353702</v>
      </c>
      <c r="AE131">
        <v>-0.20242284511337211</v>
      </c>
      <c r="AF131" s="21">
        <v>79.151943462897535</v>
      </c>
      <c r="AG131" s="7" t="s">
        <v>76</v>
      </c>
    </row>
    <row r="132" spans="1:33">
      <c r="A132" t="s">
        <v>198</v>
      </c>
      <c r="B132">
        <v>131</v>
      </c>
      <c r="C132">
        <v>9</v>
      </c>
      <c r="D132">
        <v>27</v>
      </c>
      <c r="E132" t="s">
        <v>90</v>
      </c>
      <c r="F132" t="s">
        <v>166</v>
      </c>
      <c r="G132" t="s">
        <v>173</v>
      </c>
      <c r="H132" s="2">
        <v>27.89</v>
      </c>
      <c r="I132" s="2" t="s">
        <v>199</v>
      </c>
      <c r="J132" s="2" t="s">
        <v>199</v>
      </c>
      <c r="K132" s="2">
        <v>0</v>
      </c>
      <c r="L132" s="2">
        <v>27.89</v>
      </c>
      <c r="M132" s="3">
        <v>100</v>
      </c>
      <c r="N132" s="3">
        <v>0</v>
      </c>
      <c r="O132" s="3">
        <v>4</v>
      </c>
      <c r="P132" s="3">
        <v>0</v>
      </c>
      <c r="Q132" s="3">
        <v>0</v>
      </c>
      <c r="R132" s="3">
        <f t="shared" si="10"/>
        <v>66.666666666666657</v>
      </c>
      <c r="S132" s="7">
        <f>H132/O132</f>
        <v>6.9725000000000001</v>
      </c>
      <c r="T132" s="7" t="s">
        <v>76</v>
      </c>
      <c r="U132" s="7" t="s">
        <v>76</v>
      </c>
      <c r="V132" s="6">
        <v>1.4651611342253945</v>
      </c>
      <c r="W132" s="4">
        <v>28.661598231737532</v>
      </c>
      <c r="X132" s="4">
        <v>30.126759365962926</v>
      </c>
      <c r="Y132" s="4">
        <v>0.95136678603803881</v>
      </c>
      <c r="Z132" s="4">
        <v>0.82195015006326066</v>
      </c>
      <c r="AA132" s="4">
        <v>-0.57544137792858907</v>
      </c>
      <c r="AB132" s="4">
        <v>0.24650877213467184</v>
      </c>
      <c r="AC132">
        <v>3.424792291930253E-2</v>
      </c>
      <c r="AD132">
        <v>-2.3976724080357878E-2</v>
      </c>
      <c r="AE132">
        <v>1.0271198838944661E-2</v>
      </c>
      <c r="AF132" s="21">
        <v>79.787234042553195</v>
      </c>
      <c r="AG132" s="7" t="s">
        <v>76</v>
      </c>
    </row>
    <row r="133" spans="1:33">
      <c r="A133" t="s">
        <v>198</v>
      </c>
      <c r="B133">
        <v>132</v>
      </c>
      <c r="C133">
        <v>9</v>
      </c>
      <c r="D133">
        <v>27</v>
      </c>
      <c r="E133" t="s">
        <v>90</v>
      </c>
      <c r="F133" t="s">
        <v>166</v>
      </c>
      <c r="G133" t="s">
        <v>174</v>
      </c>
      <c r="H133" s="2">
        <v>10.86</v>
      </c>
      <c r="I133" s="2" t="s">
        <v>199</v>
      </c>
      <c r="J133" s="2" t="s">
        <v>199</v>
      </c>
      <c r="K133" s="2">
        <v>0</v>
      </c>
      <c r="L133" s="2">
        <v>10.86</v>
      </c>
      <c r="M133" s="3">
        <v>100</v>
      </c>
      <c r="N133" s="3">
        <v>0</v>
      </c>
      <c r="O133" s="3">
        <v>2</v>
      </c>
      <c r="P133" s="3">
        <v>0</v>
      </c>
      <c r="Q133" s="3">
        <v>0</v>
      </c>
      <c r="R133" s="3">
        <f t="shared" si="10"/>
        <v>33.333333333333329</v>
      </c>
      <c r="S133" s="7">
        <f>H133/O133</f>
        <v>5.43</v>
      </c>
      <c r="T133" s="7" t="s">
        <v>76</v>
      </c>
      <c r="U133" s="7" t="s">
        <v>76</v>
      </c>
      <c r="V133" s="6">
        <v>12.090302420992236</v>
      </c>
      <c r="W133" s="4">
        <v>42.956869246580943</v>
      </c>
      <c r="X133" s="4">
        <v>55.047171667573181</v>
      </c>
      <c r="Y133" s="4">
        <v>0.78036469350314841</v>
      </c>
      <c r="Z133" s="4">
        <v>-1.0004792203359543</v>
      </c>
      <c r="AA133" s="4">
        <v>-0.97826963390625521</v>
      </c>
      <c r="AB133" s="4">
        <v>-1.9787488542422098</v>
      </c>
      <c r="AC133">
        <v>-4.1686634180664761E-2</v>
      </c>
      <c r="AD133">
        <v>-4.0761234746093972E-2</v>
      </c>
      <c r="AE133">
        <v>-8.2447868926758747E-2</v>
      </c>
      <c r="AF133" s="21">
        <v>78.595317725752494</v>
      </c>
      <c r="AG133" s="7" t="s">
        <v>76</v>
      </c>
    </row>
    <row r="134" spans="1:33">
      <c r="A134" t="s">
        <v>198</v>
      </c>
      <c r="B134">
        <v>133</v>
      </c>
      <c r="C134">
        <v>9</v>
      </c>
      <c r="D134">
        <v>27</v>
      </c>
      <c r="E134" t="s">
        <v>90</v>
      </c>
      <c r="F134" t="s">
        <v>166</v>
      </c>
      <c r="G134" t="s">
        <v>175</v>
      </c>
      <c r="H134" s="2">
        <v>23.33</v>
      </c>
      <c r="I134" s="2" t="s">
        <v>199</v>
      </c>
      <c r="J134" s="2" t="s">
        <v>199</v>
      </c>
      <c r="K134" s="2">
        <v>0</v>
      </c>
      <c r="L134" s="2">
        <v>23.33</v>
      </c>
      <c r="M134" s="3">
        <v>100</v>
      </c>
      <c r="N134" s="3">
        <v>0</v>
      </c>
      <c r="O134" s="3">
        <v>1</v>
      </c>
      <c r="P134" s="3">
        <v>0</v>
      </c>
      <c r="Q134" s="3">
        <v>0</v>
      </c>
      <c r="R134" s="3">
        <f t="shared" si="10"/>
        <v>16.666666666666664</v>
      </c>
      <c r="S134" s="7">
        <f>H134/O134</f>
        <v>23.33</v>
      </c>
      <c r="T134" s="7" t="s">
        <v>76</v>
      </c>
      <c r="U134" s="7" t="s">
        <v>76</v>
      </c>
      <c r="V134" s="6">
        <v>5.113429616306032</v>
      </c>
      <c r="W134" s="4">
        <v>21.835738712308522</v>
      </c>
      <c r="X134" s="4">
        <v>26.949168328614554</v>
      </c>
      <c r="Y134" s="4">
        <v>0.81025649645460096</v>
      </c>
      <c r="Z134" s="4">
        <v>-0.41103820876624342</v>
      </c>
      <c r="AA134" s="4">
        <v>-1.1034523371368214</v>
      </c>
      <c r="AB134" s="4">
        <v>-1.5144905459030646</v>
      </c>
      <c r="AC134">
        <v>-1.7126592031926808E-2</v>
      </c>
      <c r="AD134">
        <v>-4.5977180714034227E-2</v>
      </c>
      <c r="AE134">
        <v>-6.3103772745961031E-2</v>
      </c>
      <c r="AF134" s="21">
        <v>75.675675675675663</v>
      </c>
      <c r="AG134" s="7" t="s">
        <v>76</v>
      </c>
    </row>
    <row r="135" spans="1:33">
      <c r="A135" t="s">
        <v>198</v>
      </c>
      <c r="B135">
        <v>134</v>
      </c>
      <c r="C135">
        <v>9</v>
      </c>
      <c r="D135">
        <v>27</v>
      </c>
      <c r="E135" t="s">
        <v>91</v>
      </c>
      <c r="F135" t="s">
        <v>166</v>
      </c>
      <c r="G135" t="s">
        <v>176</v>
      </c>
      <c r="H135" s="2">
        <v>0</v>
      </c>
      <c r="I135" s="2" t="s">
        <v>199</v>
      </c>
      <c r="J135" s="2" t="s">
        <v>199</v>
      </c>
      <c r="K135" s="2">
        <v>0</v>
      </c>
      <c r="L135" s="2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f t="shared" si="10"/>
        <v>0</v>
      </c>
      <c r="S135" s="7" t="s">
        <v>76</v>
      </c>
      <c r="T135" s="7" t="s">
        <v>76</v>
      </c>
      <c r="U135" s="7" t="s">
        <v>76</v>
      </c>
      <c r="V135" s="6">
        <v>9.4341425803161627</v>
      </c>
      <c r="W135" s="4">
        <v>80.084969331339622</v>
      </c>
      <c r="X135" s="4">
        <v>89.519111911655784</v>
      </c>
      <c r="Y135" s="4">
        <v>0.89461309011167933</v>
      </c>
      <c r="Z135" s="4">
        <v>-0.78433723437035452</v>
      </c>
      <c r="AA135" s="4">
        <v>-1.8819067316570901</v>
      </c>
      <c r="AB135" s="4">
        <v>-2.6662439660274444</v>
      </c>
      <c r="AC135">
        <v>-3.2680718098764772E-2</v>
      </c>
      <c r="AD135">
        <v>-7.8412780485712083E-2</v>
      </c>
      <c r="AE135">
        <v>-0.11109349858447685</v>
      </c>
      <c r="AF135" s="21">
        <v>80.79710144927536</v>
      </c>
      <c r="AG135" s="7" t="s">
        <v>76</v>
      </c>
    </row>
    <row r="136" spans="1:33">
      <c r="A136" t="s">
        <v>198</v>
      </c>
      <c r="B136">
        <v>135</v>
      </c>
      <c r="C136">
        <v>9</v>
      </c>
      <c r="D136">
        <v>27</v>
      </c>
      <c r="E136" t="s">
        <v>92</v>
      </c>
      <c r="F136" t="s">
        <v>167</v>
      </c>
      <c r="G136" t="s">
        <v>172</v>
      </c>
      <c r="H136" s="2">
        <v>7.88</v>
      </c>
      <c r="I136" s="2" t="s">
        <v>199</v>
      </c>
      <c r="J136" s="2">
        <v>77.02</v>
      </c>
      <c r="K136" s="2">
        <v>0</v>
      </c>
      <c r="L136" s="2">
        <v>84.899999999999991</v>
      </c>
      <c r="M136" s="3">
        <v>9.281507656065962</v>
      </c>
      <c r="N136" s="3">
        <v>0</v>
      </c>
      <c r="O136" s="3">
        <v>5</v>
      </c>
      <c r="P136" s="3">
        <v>0</v>
      </c>
      <c r="Q136" s="3">
        <v>1</v>
      </c>
      <c r="R136" s="3">
        <f t="shared" si="10"/>
        <v>83.333333333333343</v>
      </c>
      <c r="S136" s="7">
        <f>H136/O136</f>
        <v>1.5760000000000001</v>
      </c>
      <c r="T136" s="7" t="s">
        <v>76</v>
      </c>
      <c r="U136" s="7">
        <f>J136/Q136</f>
        <v>77.02</v>
      </c>
      <c r="V136" s="6">
        <v>3.7386434713679444</v>
      </c>
      <c r="W136" s="4">
        <v>20.21607884457547</v>
      </c>
      <c r="X136" s="4">
        <v>23.954722315943414</v>
      </c>
      <c r="Y136" s="4">
        <v>0.84392874932724082</v>
      </c>
      <c r="Z136" s="4">
        <v>-0.28579833791213805</v>
      </c>
      <c r="AA136" s="4">
        <v>0.31339418108498646</v>
      </c>
      <c r="AB136" s="4">
        <v>2.7595843172848394E-2</v>
      </c>
      <c r="AC136">
        <v>-1.1908264079672418E-2</v>
      </c>
      <c r="AD136">
        <v>1.3058090878541102E-2</v>
      </c>
      <c r="AE136">
        <v>1.1498267988686831E-3</v>
      </c>
      <c r="AF136" s="21">
        <v>65.263157894736835</v>
      </c>
      <c r="AG136" s="7" t="s">
        <v>76</v>
      </c>
    </row>
    <row r="137" spans="1:33">
      <c r="A137" t="s">
        <v>198</v>
      </c>
      <c r="B137">
        <v>136</v>
      </c>
      <c r="C137">
        <v>9</v>
      </c>
      <c r="D137">
        <v>27</v>
      </c>
      <c r="E137" t="s">
        <v>92</v>
      </c>
      <c r="F137" t="s">
        <v>167</v>
      </c>
      <c r="G137" t="s">
        <v>173</v>
      </c>
      <c r="H137" s="2">
        <v>0.61</v>
      </c>
      <c r="I137" s="2" t="s">
        <v>199</v>
      </c>
      <c r="J137" s="2">
        <v>103.63</v>
      </c>
      <c r="K137" s="2">
        <v>0</v>
      </c>
      <c r="L137" s="2">
        <v>104.24</v>
      </c>
      <c r="M137" s="3">
        <v>0.58518802762854949</v>
      </c>
      <c r="N137" s="3">
        <v>0</v>
      </c>
      <c r="O137" s="3">
        <v>4</v>
      </c>
      <c r="P137" s="3">
        <v>0</v>
      </c>
      <c r="Q137" s="3">
        <v>2</v>
      </c>
      <c r="R137" s="3">
        <f t="shared" si="10"/>
        <v>66.666666666666657</v>
      </c>
      <c r="S137" s="7">
        <f>H137/O137</f>
        <v>0.1525</v>
      </c>
      <c r="T137" s="7" t="s">
        <v>76</v>
      </c>
      <c r="U137" s="7">
        <f>J137/Q137</f>
        <v>51.814999999999998</v>
      </c>
      <c r="V137" s="6">
        <v>0.99562315806251256</v>
      </c>
      <c r="W137" s="4">
        <v>4.0330774860213712</v>
      </c>
      <c r="X137" s="4">
        <v>5.0287006440838837</v>
      </c>
      <c r="Y137" s="4">
        <v>0.80201184589624885</v>
      </c>
      <c r="Z137" s="4">
        <v>-7.8174422448340025E-2</v>
      </c>
      <c r="AA137" s="4">
        <v>1.2134763958017099</v>
      </c>
      <c r="AB137" s="4">
        <v>1.1353019733533698</v>
      </c>
      <c r="AC137">
        <v>-3.2572676020141676E-3</v>
      </c>
      <c r="AD137">
        <v>5.0561516491737908E-2</v>
      </c>
      <c r="AE137">
        <v>4.7304248889723746E-2</v>
      </c>
      <c r="AF137" s="21">
        <v>63.843648208469062</v>
      </c>
      <c r="AG137" s="7" t="s">
        <v>76</v>
      </c>
    </row>
    <row r="138" spans="1:33">
      <c r="A138" t="s">
        <v>198</v>
      </c>
      <c r="B138">
        <v>137</v>
      </c>
      <c r="C138">
        <v>9</v>
      </c>
      <c r="D138">
        <v>27</v>
      </c>
      <c r="E138" t="s">
        <v>92</v>
      </c>
      <c r="F138" t="s">
        <v>167</v>
      </c>
      <c r="G138" t="s">
        <v>174</v>
      </c>
      <c r="H138" s="2">
        <v>0.57999999999999996</v>
      </c>
      <c r="I138" s="2" t="s">
        <v>199</v>
      </c>
      <c r="J138" s="2">
        <v>110.74</v>
      </c>
      <c r="K138" s="2">
        <v>0</v>
      </c>
      <c r="L138" s="2">
        <v>111.32</v>
      </c>
      <c r="M138" s="3">
        <v>0.52102048149478974</v>
      </c>
      <c r="N138" s="3">
        <v>0</v>
      </c>
      <c r="O138" s="3">
        <v>2</v>
      </c>
      <c r="P138" s="3">
        <v>0</v>
      </c>
      <c r="Q138" s="3">
        <v>4</v>
      </c>
      <c r="R138" s="3">
        <f t="shared" si="10"/>
        <v>33.333333333333329</v>
      </c>
      <c r="S138" s="7">
        <f>H138/O138</f>
        <v>0.28999999999999998</v>
      </c>
      <c r="T138" s="7" t="s">
        <v>76</v>
      </c>
      <c r="U138" s="7">
        <f>J138/Q138</f>
        <v>27.684999999999999</v>
      </c>
      <c r="V138" s="6">
        <v>0.37578594329512743</v>
      </c>
      <c r="W138" s="4">
        <v>5.2014696241143046</v>
      </c>
      <c r="X138" s="4">
        <v>5.5772555674094324</v>
      </c>
      <c r="Y138" s="4">
        <v>0.93262170995157112</v>
      </c>
      <c r="Z138" s="4">
        <v>2.7908512149141737E-2</v>
      </c>
      <c r="AA138" s="4">
        <v>0.20430167556724585</v>
      </c>
      <c r="AB138" s="4">
        <v>0.23221018771638757</v>
      </c>
      <c r="AC138">
        <v>1.1628546728809058E-3</v>
      </c>
      <c r="AD138">
        <v>8.5125698153019104E-3</v>
      </c>
      <c r="AE138">
        <v>9.6754244881828155E-3</v>
      </c>
      <c r="AF138" s="21">
        <v>65.448504983388716</v>
      </c>
      <c r="AG138" s="7" t="s">
        <v>76</v>
      </c>
    </row>
    <row r="139" spans="1:33">
      <c r="A139" t="s">
        <v>198</v>
      </c>
      <c r="B139">
        <v>138</v>
      </c>
      <c r="C139">
        <v>9</v>
      </c>
      <c r="D139">
        <v>27</v>
      </c>
      <c r="E139" t="s">
        <v>92</v>
      </c>
      <c r="F139" t="s">
        <v>167</v>
      </c>
      <c r="G139" t="s">
        <v>175</v>
      </c>
      <c r="H139" s="2">
        <v>0.81</v>
      </c>
      <c r="I139" s="2" t="s">
        <v>199</v>
      </c>
      <c r="J139" s="2">
        <v>118.06</v>
      </c>
      <c r="K139" s="2">
        <v>0</v>
      </c>
      <c r="L139" s="2">
        <v>118.87</v>
      </c>
      <c r="M139" s="3">
        <v>0.68141667367712633</v>
      </c>
      <c r="N139" s="3">
        <v>0</v>
      </c>
      <c r="O139" s="3">
        <v>1</v>
      </c>
      <c r="P139" s="3">
        <v>0</v>
      </c>
      <c r="Q139" s="3">
        <v>5</v>
      </c>
      <c r="R139" s="3">
        <f t="shared" si="10"/>
        <v>16.666666666666664</v>
      </c>
      <c r="S139" s="7">
        <f>H139/O139</f>
        <v>0.81</v>
      </c>
      <c r="T139" s="7" t="s">
        <v>76</v>
      </c>
      <c r="U139" s="7">
        <f>J139/Q139</f>
        <v>23.612000000000002</v>
      </c>
      <c r="V139" s="6">
        <v>1.2827427573063124</v>
      </c>
      <c r="W139" s="4">
        <v>5.8430041268484798</v>
      </c>
      <c r="X139" s="4">
        <v>7.1257468841547924</v>
      </c>
      <c r="Y139" s="4">
        <v>0.81998479904489863</v>
      </c>
      <c r="Z139" s="4">
        <v>-4.3982901578941282E-2</v>
      </c>
      <c r="AA139" s="4">
        <v>-0.44815228753863678</v>
      </c>
      <c r="AB139" s="4">
        <v>-0.49213518911757803</v>
      </c>
      <c r="AC139">
        <v>-1.8326208991225534E-3</v>
      </c>
      <c r="AD139">
        <v>-1.8673011980776533E-2</v>
      </c>
      <c r="AE139">
        <v>-2.0505632879899083E-2</v>
      </c>
      <c r="AF139" s="21">
        <v>64.492753623188406</v>
      </c>
      <c r="AG139" s="7" t="s">
        <v>76</v>
      </c>
    </row>
    <row r="140" spans="1:33">
      <c r="A140" t="s">
        <v>198</v>
      </c>
      <c r="B140">
        <v>139</v>
      </c>
      <c r="C140">
        <v>9</v>
      </c>
      <c r="D140">
        <v>27</v>
      </c>
      <c r="E140" t="s">
        <v>93</v>
      </c>
      <c r="F140" t="s">
        <v>167</v>
      </c>
      <c r="G140" t="s">
        <v>176</v>
      </c>
      <c r="H140" s="2" t="s">
        <v>199</v>
      </c>
      <c r="I140" s="2" t="s">
        <v>199</v>
      </c>
      <c r="J140" s="2">
        <v>107.89</v>
      </c>
      <c r="K140" s="2">
        <v>0.13</v>
      </c>
      <c r="L140" s="2">
        <v>108.02</v>
      </c>
      <c r="M140" s="3">
        <v>0</v>
      </c>
      <c r="N140" s="3">
        <v>0.12034808368820589</v>
      </c>
      <c r="O140" s="3">
        <v>0</v>
      </c>
      <c r="P140" s="3">
        <v>0</v>
      </c>
      <c r="Q140" s="3">
        <v>6</v>
      </c>
      <c r="R140" s="3">
        <f t="shared" si="10"/>
        <v>0</v>
      </c>
      <c r="S140" s="7" t="s">
        <v>76</v>
      </c>
      <c r="T140" s="7" t="s">
        <v>76</v>
      </c>
      <c r="U140" s="7">
        <f>J140/Q140</f>
        <v>17.981666666666666</v>
      </c>
      <c r="V140" s="6">
        <v>0.20128280846787697</v>
      </c>
      <c r="W140" s="4">
        <v>4.1689883635172658</v>
      </c>
      <c r="X140" s="4">
        <v>4.3702711719851424</v>
      </c>
      <c r="Y140" s="4">
        <v>0.95394271875892622</v>
      </c>
      <c r="Z140" s="4">
        <v>7.237984171858601E-2</v>
      </c>
      <c r="AA140" s="4">
        <v>0.24987611134062329</v>
      </c>
      <c r="AB140" s="4">
        <v>0.32225595305920929</v>
      </c>
      <c r="AC140">
        <v>3.0158267382744174E-3</v>
      </c>
      <c r="AD140">
        <v>1.0411504639192638E-2</v>
      </c>
      <c r="AE140">
        <v>1.3427331377467053E-2</v>
      </c>
      <c r="AF140" s="21">
        <v>54.751131221719454</v>
      </c>
      <c r="AG140" s="7" t="s">
        <v>76</v>
      </c>
    </row>
    <row r="141" spans="1:33">
      <c r="A141" t="s">
        <v>198</v>
      </c>
      <c r="B141">
        <v>140</v>
      </c>
      <c r="C141">
        <v>9</v>
      </c>
      <c r="D141">
        <v>27</v>
      </c>
      <c r="E141" t="s">
        <v>94</v>
      </c>
      <c r="F141" t="s">
        <v>168</v>
      </c>
      <c r="G141" t="s">
        <v>172</v>
      </c>
      <c r="H141" s="2">
        <v>29.85</v>
      </c>
      <c r="I141" s="2">
        <v>3.48</v>
      </c>
      <c r="J141" s="2" t="s">
        <v>199</v>
      </c>
      <c r="K141" s="2">
        <v>1.08</v>
      </c>
      <c r="L141" s="2">
        <v>34.409999999999997</v>
      </c>
      <c r="M141" s="3">
        <v>86.748038360941607</v>
      </c>
      <c r="N141" s="3">
        <v>3.1386224934612037</v>
      </c>
      <c r="O141" s="3">
        <v>5</v>
      </c>
      <c r="P141" s="3">
        <v>1</v>
      </c>
      <c r="Q141" s="3">
        <v>0</v>
      </c>
      <c r="R141" s="3">
        <f t="shared" si="10"/>
        <v>83.333333333333343</v>
      </c>
      <c r="S141" s="7">
        <f t="shared" ref="S141:T144" si="11">H141/O141</f>
        <v>5.9700000000000006</v>
      </c>
      <c r="T141" s="7">
        <f t="shared" si="11"/>
        <v>3.48</v>
      </c>
      <c r="U141" s="7" t="s">
        <v>76</v>
      </c>
      <c r="V141" s="6">
        <v>6.115568707482991</v>
      </c>
      <c r="W141" s="4">
        <v>16.763728621392055</v>
      </c>
      <c r="X141" s="4">
        <v>22.879297328875047</v>
      </c>
      <c r="Y141" s="4">
        <v>0.73270294888974685</v>
      </c>
      <c r="Z141" s="4">
        <v>-0.45128909215744711</v>
      </c>
      <c r="AA141" s="4">
        <v>-0.36646443690883307</v>
      </c>
      <c r="AB141" s="4">
        <v>-0.81775352906628029</v>
      </c>
      <c r="AC141">
        <v>-1.8803712173226964E-2</v>
      </c>
      <c r="AD141">
        <v>-1.5269351537868046E-2</v>
      </c>
      <c r="AE141">
        <v>-3.407306371109501E-2</v>
      </c>
      <c r="AF141" s="21">
        <v>80</v>
      </c>
      <c r="AG141" s="7" t="s">
        <v>76</v>
      </c>
    </row>
    <row r="142" spans="1:33">
      <c r="A142" t="s">
        <v>198</v>
      </c>
      <c r="B142">
        <v>141</v>
      </c>
      <c r="C142">
        <v>9</v>
      </c>
      <c r="D142">
        <v>27</v>
      </c>
      <c r="E142" t="s">
        <v>94</v>
      </c>
      <c r="F142" t="s">
        <v>168</v>
      </c>
      <c r="G142" t="s">
        <v>173</v>
      </c>
      <c r="H142" s="2">
        <v>12.86</v>
      </c>
      <c r="I142" s="2">
        <v>26.45</v>
      </c>
      <c r="J142" s="2" t="s">
        <v>199</v>
      </c>
      <c r="K142" s="2">
        <v>0</v>
      </c>
      <c r="L142" s="2">
        <v>39.31</v>
      </c>
      <c r="M142" s="3">
        <v>32.714322055456627</v>
      </c>
      <c r="N142" s="3">
        <v>0</v>
      </c>
      <c r="O142" s="3">
        <v>4</v>
      </c>
      <c r="P142" s="3">
        <v>2</v>
      </c>
      <c r="Q142" s="3">
        <v>0</v>
      </c>
      <c r="R142" s="3">
        <f t="shared" si="10"/>
        <v>66.666666666666657</v>
      </c>
      <c r="S142" s="7">
        <f t="shared" si="11"/>
        <v>3.2149999999999999</v>
      </c>
      <c r="T142" s="7">
        <f t="shared" si="11"/>
        <v>13.225</v>
      </c>
      <c r="U142" s="7" t="s">
        <v>76</v>
      </c>
      <c r="V142" s="6">
        <v>7.7235460394760924</v>
      </c>
      <c r="W142" s="4">
        <v>19.134223293532465</v>
      </c>
      <c r="X142" s="4">
        <v>26.857769333008555</v>
      </c>
      <c r="Y142" s="4">
        <v>0.71242786607807562</v>
      </c>
      <c r="Z142" s="4">
        <v>-0.64197064248115343</v>
      </c>
      <c r="AA142" s="4">
        <v>2.1263808750519826</v>
      </c>
      <c r="AB142" s="4">
        <v>1.4844102325708295</v>
      </c>
      <c r="AC142">
        <v>-2.6748776770048058E-2</v>
      </c>
      <c r="AD142">
        <v>8.8599203127165946E-2</v>
      </c>
      <c r="AE142">
        <v>6.1850426357117891E-2</v>
      </c>
      <c r="AF142" s="21">
        <v>80.291970802919707</v>
      </c>
      <c r="AG142" s="7" t="s">
        <v>76</v>
      </c>
    </row>
    <row r="143" spans="1:33">
      <c r="A143" t="s">
        <v>198</v>
      </c>
      <c r="B143">
        <v>142</v>
      </c>
      <c r="C143">
        <v>9</v>
      </c>
      <c r="D143">
        <v>27</v>
      </c>
      <c r="E143" t="s">
        <v>94</v>
      </c>
      <c r="F143" t="s">
        <v>168</v>
      </c>
      <c r="G143" t="s">
        <v>174</v>
      </c>
      <c r="H143" s="2">
        <v>4.2</v>
      </c>
      <c r="I143" s="2">
        <v>37.24</v>
      </c>
      <c r="J143" s="2" t="s">
        <v>199</v>
      </c>
      <c r="K143" s="2">
        <v>0</v>
      </c>
      <c r="L143" s="2">
        <v>41.440000000000005</v>
      </c>
      <c r="M143" s="3">
        <v>10.135135135135135</v>
      </c>
      <c r="N143" s="3">
        <v>0</v>
      </c>
      <c r="O143" s="3">
        <v>2</v>
      </c>
      <c r="P143" s="3">
        <v>4</v>
      </c>
      <c r="Q143" s="3">
        <v>0</v>
      </c>
      <c r="R143" s="3">
        <f t="shared" si="10"/>
        <v>33.333333333333329</v>
      </c>
      <c r="S143" s="7">
        <f t="shared" si="11"/>
        <v>2.1</v>
      </c>
      <c r="T143" s="7">
        <f t="shared" si="11"/>
        <v>9.31</v>
      </c>
      <c r="U143" s="7" t="s">
        <v>76</v>
      </c>
      <c r="V143" s="6">
        <v>5.7951064354378916</v>
      </c>
      <c r="W143" s="4">
        <v>10.110077910789776</v>
      </c>
      <c r="X143" s="4">
        <v>15.905184346227667</v>
      </c>
      <c r="Y143" s="4">
        <v>0.63564669800181517</v>
      </c>
      <c r="Z143" s="4">
        <v>-0.47319871629373472</v>
      </c>
      <c r="AA143" s="4">
        <v>3.9020525621245152</v>
      </c>
      <c r="AB143" s="4">
        <v>3.4288538458307811</v>
      </c>
      <c r="AC143">
        <v>-1.9716613178905613E-2</v>
      </c>
      <c r="AD143">
        <v>0.16258552342185481</v>
      </c>
      <c r="AE143">
        <v>0.1428689102429492</v>
      </c>
      <c r="AF143" s="21">
        <v>79.400749063670418</v>
      </c>
      <c r="AG143" s="7" t="s">
        <v>76</v>
      </c>
    </row>
    <row r="144" spans="1:33">
      <c r="A144" t="s">
        <v>198</v>
      </c>
      <c r="B144">
        <v>143</v>
      </c>
      <c r="C144">
        <v>9</v>
      </c>
      <c r="D144">
        <v>27</v>
      </c>
      <c r="E144" t="s">
        <v>94</v>
      </c>
      <c r="F144" t="s">
        <v>168</v>
      </c>
      <c r="G144" t="s">
        <v>175</v>
      </c>
      <c r="H144" s="2">
        <v>9.98</v>
      </c>
      <c r="I144" s="2">
        <v>24.98</v>
      </c>
      <c r="J144" s="2" t="s">
        <v>199</v>
      </c>
      <c r="K144" s="2">
        <v>0</v>
      </c>
      <c r="L144" s="2">
        <v>34.96</v>
      </c>
      <c r="M144" s="3">
        <v>28.54691075514874</v>
      </c>
      <c r="N144" s="3">
        <v>0</v>
      </c>
      <c r="O144" s="3">
        <v>1</v>
      </c>
      <c r="P144" s="3">
        <v>5</v>
      </c>
      <c r="Q144" s="3">
        <v>0</v>
      </c>
      <c r="R144" s="3">
        <f t="shared" si="10"/>
        <v>16.666666666666664</v>
      </c>
      <c r="S144" s="7">
        <f t="shared" si="11"/>
        <v>9.98</v>
      </c>
      <c r="T144" s="7">
        <f t="shared" si="11"/>
        <v>4.9960000000000004</v>
      </c>
      <c r="U144" s="7" t="s">
        <v>76</v>
      </c>
      <c r="V144" s="6">
        <v>9.2879407290591978</v>
      </c>
      <c r="W144" s="4">
        <v>21.501037888092416</v>
      </c>
      <c r="X144" s="4">
        <v>30.788978617151614</v>
      </c>
      <c r="Y144" s="4">
        <v>0.69833553608416343</v>
      </c>
      <c r="Z144" s="4">
        <v>-0.70793429408826647</v>
      </c>
      <c r="AA144" s="4">
        <v>-6.0437137341035729E-2</v>
      </c>
      <c r="AB144" s="4">
        <v>-0.7683714314293022</v>
      </c>
      <c r="AC144">
        <v>-2.949726225367777E-2</v>
      </c>
      <c r="AD144">
        <v>-2.5182140558764887E-3</v>
      </c>
      <c r="AE144">
        <v>-3.2015476309554258E-2</v>
      </c>
      <c r="AF144" s="21">
        <v>81.54981549815497</v>
      </c>
      <c r="AG144" s="7" t="s">
        <v>76</v>
      </c>
    </row>
    <row r="145" spans="1:33">
      <c r="A145" t="s">
        <v>198</v>
      </c>
      <c r="B145">
        <v>144</v>
      </c>
      <c r="C145">
        <v>9</v>
      </c>
      <c r="D145">
        <v>27</v>
      </c>
      <c r="E145" t="s">
        <v>95</v>
      </c>
      <c r="F145" t="s">
        <v>168</v>
      </c>
      <c r="G145" t="s">
        <v>176</v>
      </c>
      <c r="H145" s="2" t="s">
        <v>199</v>
      </c>
      <c r="I145" s="2">
        <v>46.19</v>
      </c>
      <c r="J145" s="2" t="s">
        <v>199</v>
      </c>
      <c r="K145" s="2">
        <v>3.38</v>
      </c>
      <c r="L145" s="2">
        <v>49.57</v>
      </c>
      <c r="M145" s="3">
        <v>0</v>
      </c>
      <c r="N145" s="3">
        <v>6.8186403066370787</v>
      </c>
      <c r="O145" s="3">
        <v>0</v>
      </c>
      <c r="P145" s="3">
        <v>6</v>
      </c>
      <c r="Q145" s="3">
        <v>0</v>
      </c>
      <c r="R145" s="3">
        <f t="shared" si="10"/>
        <v>0</v>
      </c>
      <c r="S145" s="7" t="s">
        <v>76</v>
      </c>
      <c r="T145" s="7">
        <f>I145/P145</f>
        <v>7.6983333333333333</v>
      </c>
      <c r="U145" s="7" t="s">
        <v>76</v>
      </c>
      <c r="V145" s="6">
        <v>8.3712889666098729</v>
      </c>
      <c r="W145" s="4">
        <v>43.904766554735183</v>
      </c>
      <c r="X145" s="4">
        <v>52.276055521345057</v>
      </c>
      <c r="Y145" s="4">
        <v>0.83986379838486935</v>
      </c>
      <c r="Z145" s="4">
        <v>-0.69604224598432685</v>
      </c>
      <c r="AA145" s="4">
        <v>-1.647982294674873</v>
      </c>
      <c r="AB145" s="4">
        <v>-2.3440245406592002</v>
      </c>
      <c r="AC145">
        <v>-2.9001760249346951E-2</v>
      </c>
      <c r="AD145">
        <v>-6.8665928944786375E-2</v>
      </c>
      <c r="AE145">
        <v>-9.7667689194133336E-2</v>
      </c>
      <c r="AF145" s="21">
        <v>78.787878787878782</v>
      </c>
      <c r="AG145" s="7" t="s">
        <v>76</v>
      </c>
    </row>
    <row r="146" spans="1:33">
      <c r="A146" t="s">
        <v>198</v>
      </c>
      <c r="B146">
        <v>145</v>
      </c>
      <c r="C146">
        <v>10</v>
      </c>
      <c r="D146">
        <v>27</v>
      </c>
      <c r="E146" t="s">
        <v>89</v>
      </c>
      <c r="F146" t="s">
        <v>166</v>
      </c>
      <c r="G146" t="s">
        <v>171</v>
      </c>
      <c r="H146" s="2">
        <v>36.479999999999997</v>
      </c>
      <c r="I146" s="2" t="s">
        <v>199</v>
      </c>
      <c r="J146" s="2" t="s">
        <v>199</v>
      </c>
      <c r="K146" s="2">
        <v>0</v>
      </c>
      <c r="L146" s="2">
        <v>36.479999999999997</v>
      </c>
      <c r="M146" s="3">
        <v>100</v>
      </c>
      <c r="N146" s="3">
        <v>0</v>
      </c>
      <c r="O146" s="3">
        <v>6</v>
      </c>
      <c r="P146" s="3">
        <v>0</v>
      </c>
      <c r="Q146" s="3">
        <v>0</v>
      </c>
      <c r="R146" s="3">
        <f t="shared" si="10"/>
        <v>100</v>
      </c>
      <c r="S146" s="7">
        <f>H146/O146</f>
        <v>6.0799999999999992</v>
      </c>
      <c r="T146" s="7" t="s">
        <v>76</v>
      </c>
      <c r="U146" s="7" t="s">
        <v>76</v>
      </c>
      <c r="V146" s="6">
        <v>0.83828349384304113</v>
      </c>
      <c r="W146" s="4">
        <v>1.7423115079365083E-2</v>
      </c>
      <c r="X146" s="4">
        <v>0.85570660892240624</v>
      </c>
      <c r="Y146" s="4">
        <v>2.0361085093529966E-2</v>
      </c>
      <c r="Z146" s="4">
        <v>-5.6316372033573869E-2</v>
      </c>
      <c r="AA146" s="4">
        <v>1.3717753752636572</v>
      </c>
      <c r="AB146" s="4">
        <v>1.3154590032300832</v>
      </c>
      <c r="AC146">
        <v>-2.3465155013989111E-3</v>
      </c>
      <c r="AD146">
        <v>5.7157307302652387E-2</v>
      </c>
      <c r="AE146">
        <v>5.4810791801253471E-2</v>
      </c>
      <c r="AF146" s="21">
        <v>77.22419928825623</v>
      </c>
      <c r="AG146" s="7" t="s">
        <v>87</v>
      </c>
    </row>
    <row r="147" spans="1:33">
      <c r="A147" t="s">
        <v>198</v>
      </c>
      <c r="B147">
        <v>146</v>
      </c>
      <c r="C147">
        <v>10</v>
      </c>
      <c r="D147">
        <v>27</v>
      </c>
      <c r="E147" t="s">
        <v>90</v>
      </c>
      <c r="F147" t="s">
        <v>166</v>
      </c>
      <c r="G147" t="s">
        <v>172</v>
      </c>
      <c r="H147" s="2">
        <v>35.590000000000003</v>
      </c>
      <c r="I147" s="2" t="s">
        <v>199</v>
      </c>
      <c r="J147" s="2" t="s">
        <v>199</v>
      </c>
      <c r="K147" s="2">
        <v>0</v>
      </c>
      <c r="L147" s="2">
        <v>35.590000000000003</v>
      </c>
      <c r="M147" s="3">
        <v>100</v>
      </c>
      <c r="N147" s="3">
        <v>0</v>
      </c>
      <c r="O147" s="3">
        <v>5</v>
      </c>
      <c r="P147" s="3">
        <v>0</v>
      </c>
      <c r="Q147" s="3">
        <v>0</v>
      </c>
      <c r="R147" s="3">
        <f t="shared" si="10"/>
        <v>83.333333333333343</v>
      </c>
      <c r="S147" s="7">
        <f>H147/O147</f>
        <v>7.1180000000000003</v>
      </c>
      <c r="T147" s="7" t="s">
        <v>76</v>
      </c>
      <c r="U147" s="7" t="s">
        <v>76</v>
      </c>
      <c r="V147" s="6">
        <v>8.6812168285994495</v>
      </c>
      <c r="W147" s="4">
        <v>14.351410750553146</v>
      </c>
      <c r="X147" s="4">
        <v>23.032627579152596</v>
      </c>
      <c r="Y147" s="4">
        <v>0.62309047030061671</v>
      </c>
      <c r="Z147" s="4">
        <v>-0.7217794266450438</v>
      </c>
      <c r="AA147" s="4">
        <v>0.34756356693048812</v>
      </c>
      <c r="AB147" s="4">
        <v>-0.37421585971455568</v>
      </c>
      <c r="AC147">
        <v>-3.0074142776876825E-2</v>
      </c>
      <c r="AD147">
        <v>1.4481815288770338E-2</v>
      </c>
      <c r="AE147">
        <v>-1.5592327488106485E-2</v>
      </c>
      <c r="AF147" s="21">
        <v>79.197080291970806</v>
      </c>
      <c r="AG147" s="7" t="s">
        <v>76</v>
      </c>
    </row>
    <row r="148" spans="1:33">
      <c r="A148" t="s">
        <v>198</v>
      </c>
      <c r="B148">
        <v>147</v>
      </c>
      <c r="C148">
        <v>10</v>
      </c>
      <c r="D148">
        <v>27</v>
      </c>
      <c r="E148" t="s">
        <v>90</v>
      </c>
      <c r="F148" t="s">
        <v>166</v>
      </c>
      <c r="G148" t="s">
        <v>173</v>
      </c>
      <c r="H148" s="2">
        <v>23.11</v>
      </c>
      <c r="I148" s="2" t="s">
        <v>199</v>
      </c>
      <c r="J148" s="2" t="s">
        <v>199</v>
      </c>
      <c r="K148" s="2">
        <v>0</v>
      </c>
      <c r="L148" s="2">
        <v>23.11</v>
      </c>
      <c r="M148" s="3">
        <v>100</v>
      </c>
      <c r="N148" s="3">
        <v>0</v>
      </c>
      <c r="O148" s="3">
        <v>4</v>
      </c>
      <c r="P148" s="3">
        <v>0</v>
      </c>
      <c r="Q148" s="3">
        <v>0</v>
      </c>
      <c r="R148" s="3">
        <f t="shared" si="10"/>
        <v>66.666666666666657</v>
      </c>
      <c r="S148" s="7">
        <f>H148/O148</f>
        <v>5.7774999999999999</v>
      </c>
      <c r="T148" s="7" t="s">
        <v>76</v>
      </c>
      <c r="U148" s="7" t="s">
        <v>76</v>
      </c>
      <c r="V148" s="6">
        <v>6.4562642773915551</v>
      </c>
      <c r="W148" s="4">
        <v>18.562727969357468</v>
      </c>
      <c r="X148" s="4">
        <v>25.018992246749022</v>
      </c>
      <c r="Y148" s="4">
        <v>0.74194547031643598</v>
      </c>
      <c r="Z148" s="4">
        <v>-0.51583898231740999</v>
      </c>
      <c r="AA148" s="4">
        <v>-0.66900796877358104</v>
      </c>
      <c r="AB148" s="4">
        <v>-1.1848469510909909</v>
      </c>
      <c r="AC148">
        <v>-2.1493290929892082E-2</v>
      </c>
      <c r="AD148">
        <v>-2.7875332032232542E-2</v>
      </c>
      <c r="AE148">
        <v>-4.9368622962124624E-2</v>
      </c>
      <c r="AF148" s="21">
        <v>78.388278388278394</v>
      </c>
      <c r="AG148" s="7" t="s">
        <v>76</v>
      </c>
    </row>
    <row r="149" spans="1:33">
      <c r="A149" t="s">
        <v>198</v>
      </c>
      <c r="B149">
        <v>148</v>
      </c>
      <c r="C149">
        <v>10</v>
      </c>
      <c r="D149">
        <v>27</v>
      </c>
      <c r="E149" t="s">
        <v>90</v>
      </c>
      <c r="F149" t="s">
        <v>166</v>
      </c>
      <c r="G149" t="s">
        <v>174</v>
      </c>
      <c r="H149" s="2">
        <v>25.84</v>
      </c>
      <c r="I149" s="2" t="s">
        <v>199</v>
      </c>
      <c r="J149" s="2" t="s">
        <v>199</v>
      </c>
      <c r="K149" s="2">
        <v>0.08</v>
      </c>
      <c r="L149" s="2">
        <v>25.919999999999998</v>
      </c>
      <c r="M149" s="3">
        <v>99.691358024691368</v>
      </c>
      <c r="N149" s="3">
        <v>0.30864197530864201</v>
      </c>
      <c r="O149" s="3">
        <v>2</v>
      </c>
      <c r="P149" s="3">
        <v>0</v>
      </c>
      <c r="Q149" s="3">
        <v>0</v>
      </c>
      <c r="R149" s="3">
        <f t="shared" si="10"/>
        <v>33.333333333333329</v>
      </c>
      <c r="S149" s="7">
        <f>H149/O149</f>
        <v>12.92</v>
      </c>
      <c r="T149" s="7" t="s">
        <v>76</v>
      </c>
      <c r="U149" s="7" t="s">
        <v>76</v>
      </c>
      <c r="V149" s="6">
        <v>1.5824940151509466</v>
      </c>
      <c r="W149" s="4">
        <v>15.04397676504694</v>
      </c>
      <c r="X149" s="4">
        <v>16.626470780197888</v>
      </c>
      <c r="Y149" s="4">
        <v>0.90482081037692641</v>
      </c>
      <c r="Z149" s="4">
        <v>-0.1025549425062917</v>
      </c>
      <c r="AA149" s="4">
        <v>-0.47702921373104984</v>
      </c>
      <c r="AB149" s="4">
        <v>-0.5795841562373415</v>
      </c>
      <c r="AC149">
        <v>-4.2731226044288202E-3</v>
      </c>
      <c r="AD149">
        <v>-1.9876217238793743E-2</v>
      </c>
      <c r="AE149">
        <v>-2.4149339843222564E-2</v>
      </c>
      <c r="AF149" s="21">
        <v>78.82352941176471</v>
      </c>
      <c r="AG149" s="7" t="s">
        <v>76</v>
      </c>
    </row>
    <row r="150" spans="1:33">
      <c r="A150" t="s">
        <v>198</v>
      </c>
      <c r="B150">
        <v>149</v>
      </c>
      <c r="C150">
        <v>10</v>
      </c>
      <c r="D150">
        <v>27</v>
      </c>
      <c r="E150" t="s">
        <v>90</v>
      </c>
      <c r="F150" t="s">
        <v>166</v>
      </c>
      <c r="G150" t="s">
        <v>175</v>
      </c>
      <c r="H150" s="2">
        <v>13.74</v>
      </c>
      <c r="I150" s="2" t="s">
        <v>199</v>
      </c>
      <c r="J150" s="2" t="s">
        <v>199</v>
      </c>
      <c r="K150" s="2">
        <v>0</v>
      </c>
      <c r="L150" s="2">
        <v>13.74</v>
      </c>
      <c r="M150" s="3">
        <v>100</v>
      </c>
      <c r="N150" s="3">
        <v>0</v>
      </c>
      <c r="O150" s="3">
        <v>1</v>
      </c>
      <c r="P150" s="3">
        <v>0</v>
      </c>
      <c r="Q150" s="3">
        <v>0</v>
      </c>
      <c r="R150" s="3">
        <f t="shared" si="10"/>
        <v>16.666666666666664</v>
      </c>
      <c r="S150" s="7">
        <f>H150/O150</f>
        <v>13.74</v>
      </c>
      <c r="T150" s="7" t="s">
        <v>76</v>
      </c>
      <c r="U150" s="7" t="s">
        <v>76</v>
      </c>
      <c r="V150" s="6">
        <v>8.6090995640469732</v>
      </c>
      <c r="W150" s="4">
        <v>20.480397078193619</v>
      </c>
      <c r="X150" s="4">
        <v>29.08949664224059</v>
      </c>
      <c r="Y150" s="4">
        <v>0.70404783314312225</v>
      </c>
      <c r="Z150" s="4">
        <v>-0.71565191402519102</v>
      </c>
      <c r="AA150" s="4">
        <v>0.12105755674778547</v>
      </c>
      <c r="AB150" s="4">
        <v>-0.59459435727740539</v>
      </c>
      <c r="AC150">
        <v>-2.9818829751049627E-2</v>
      </c>
      <c r="AD150">
        <v>5.0440648644910612E-3</v>
      </c>
      <c r="AE150">
        <v>-2.477476488655856E-2</v>
      </c>
      <c r="AF150" s="21">
        <v>81.496062992125971</v>
      </c>
      <c r="AG150" s="7" t="s">
        <v>76</v>
      </c>
    </row>
    <row r="151" spans="1:33">
      <c r="A151" t="s">
        <v>198</v>
      </c>
      <c r="B151">
        <v>150</v>
      </c>
      <c r="C151">
        <v>10</v>
      </c>
      <c r="D151">
        <v>27</v>
      </c>
      <c r="E151" t="s">
        <v>91</v>
      </c>
      <c r="F151" t="s">
        <v>166</v>
      </c>
      <c r="G151" t="s">
        <v>176</v>
      </c>
      <c r="H151" s="2">
        <v>0</v>
      </c>
      <c r="I151" s="2" t="s">
        <v>199</v>
      </c>
      <c r="J151" s="2" t="s">
        <v>199</v>
      </c>
      <c r="K151" s="2">
        <v>0</v>
      </c>
      <c r="L151" s="2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f t="shared" si="10"/>
        <v>0</v>
      </c>
      <c r="S151" s="7" t="s">
        <v>76</v>
      </c>
      <c r="T151" s="7" t="s">
        <v>76</v>
      </c>
      <c r="U151" s="7" t="s">
        <v>76</v>
      </c>
      <c r="V151" s="6">
        <v>10.205210294994782</v>
      </c>
      <c r="W151" s="4">
        <v>85.674138252398251</v>
      </c>
      <c r="X151" s="4">
        <v>95.879348547393036</v>
      </c>
      <c r="Y151" s="4">
        <v>0.89356195625431933</v>
      </c>
      <c r="Z151" s="4">
        <v>-0.77060566163062483</v>
      </c>
      <c r="AA151" s="4">
        <v>0.5276613875931998</v>
      </c>
      <c r="AB151" s="4">
        <v>-0.24294427403742583</v>
      </c>
      <c r="AC151">
        <v>-3.210856923460937E-2</v>
      </c>
      <c r="AD151">
        <v>2.1985891149716656E-2</v>
      </c>
      <c r="AE151">
        <v>-1.0122678084892743E-2</v>
      </c>
      <c r="AF151" s="21">
        <v>82.539682539682545</v>
      </c>
      <c r="AG151" s="7" t="s">
        <v>76</v>
      </c>
    </row>
    <row r="152" spans="1:33">
      <c r="A152" t="s">
        <v>198</v>
      </c>
      <c r="B152">
        <v>151</v>
      </c>
      <c r="C152">
        <v>10</v>
      </c>
      <c r="D152">
        <v>27</v>
      </c>
      <c r="E152" t="s">
        <v>92</v>
      </c>
      <c r="F152" t="s">
        <v>167</v>
      </c>
      <c r="G152" t="s">
        <v>172</v>
      </c>
      <c r="H152" s="2">
        <v>13.05</v>
      </c>
      <c r="I152" s="2" t="s">
        <v>199</v>
      </c>
      <c r="J152" s="2">
        <v>63.14</v>
      </c>
      <c r="K152" s="2">
        <v>0</v>
      </c>
      <c r="L152" s="2">
        <v>76.19</v>
      </c>
      <c r="M152" s="3">
        <v>17.128232051450322</v>
      </c>
      <c r="N152" s="3">
        <v>0</v>
      </c>
      <c r="O152" s="3">
        <v>5</v>
      </c>
      <c r="P152" s="3">
        <v>0</v>
      </c>
      <c r="Q152" s="3">
        <v>1</v>
      </c>
      <c r="R152" s="3">
        <f t="shared" si="10"/>
        <v>83.333333333333343</v>
      </c>
      <c r="S152" s="7">
        <f>H152/O152</f>
        <v>2.6100000000000003</v>
      </c>
      <c r="T152" s="7" t="s">
        <v>76</v>
      </c>
      <c r="U152" s="7">
        <f>J152/Q152</f>
        <v>63.14</v>
      </c>
      <c r="V152" s="6">
        <v>3.7327590040385408</v>
      </c>
      <c r="W152" s="4">
        <v>13.063894224144329</v>
      </c>
      <c r="X152" s="4">
        <v>16.796653228182869</v>
      </c>
      <c r="Y152" s="4">
        <v>0.77776769256774347</v>
      </c>
      <c r="Z152" s="4">
        <v>-0.30944137823274526</v>
      </c>
      <c r="AA152" s="4">
        <v>0.87797218377761144</v>
      </c>
      <c r="AB152" s="4">
        <v>0.56853080554486635</v>
      </c>
      <c r="AC152">
        <v>-1.2893390759697719E-2</v>
      </c>
      <c r="AD152">
        <v>3.6582174324067143E-2</v>
      </c>
      <c r="AE152">
        <v>2.3688783564369431E-2</v>
      </c>
      <c r="AF152" s="21">
        <v>79.365079365079367</v>
      </c>
      <c r="AG152" s="7" t="s">
        <v>76</v>
      </c>
    </row>
    <row r="153" spans="1:33">
      <c r="A153" t="s">
        <v>198</v>
      </c>
      <c r="B153">
        <v>152</v>
      </c>
      <c r="C153">
        <v>10</v>
      </c>
      <c r="D153">
        <v>27</v>
      </c>
      <c r="E153" t="s">
        <v>92</v>
      </c>
      <c r="F153" t="s">
        <v>167</v>
      </c>
      <c r="G153" t="s">
        <v>173</v>
      </c>
      <c r="H153" s="2">
        <v>1.52</v>
      </c>
      <c r="I153" s="2" t="s">
        <v>199</v>
      </c>
      <c r="J153" s="2">
        <v>68.56</v>
      </c>
      <c r="K153" s="2">
        <v>0</v>
      </c>
      <c r="L153" s="2">
        <v>70.08</v>
      </c>
      <c r="M153" s="3">
        <v>2.1689497716894981</v>
      </c>
      <c r="N153" s="3">
        <v>0</v>
      </c>
      <c r="O153" s="3">
        <v>4</v>
      </c>
      <c r="P153" s="3">
        <v>0</v>
      </c>
      <c r="Q153" s="3">
        <v>2</v>
      </c>
      <c r="R153" s="3">
        <f t="shared" si="10"/>
        <v>66.666666666666657</v>
      </c>
      <c r="S153" s="7">
        <f>H153/O153</f>
        <v>0.38</v>
      </c>
      <c r="T153" s="7" t="s">
        <v>76</v>
      </c>
      <c r="U153" s="7">
        <f>J153/Q153</f>
        <v>34.28</v>
      </c>
      <c r="V153" s="6">
        <v>4.1496458117950255</v>
      </c>
      <c r="W153" s="4">
        <v>1.6280701754385972E-2</v>
      </c>
      <c r="X153" s="4">
        <v>4.1659265135494117</v>
      </c>
      <c r="Y153" s="4">
        <v>3.9080626365909296E-3</v>
      </c>
      <c r="Z153" s="4">
        <v>-0.34439056228896164</v>
      </c>
      <c r="AA153" s="4">
        <v>0.70074429824561413</v>
      </c>
      <c r="AB153" s="4">
        <v>0.35635373595665243</v>
      </c>
      <c r="AC153">
        <v>-1.4349606762040069E-2</v>
      </c>
      <c r="AD153">
        <v>2.9197679093567255E-2</v>
      </c>
      <c r="AE153">
        <v>1.4848072331527185E-2</v>
      </c>
      <c r="AF153" s="21">
        <v>75.431034482758633</v>
      </c>
      <c r="AG153" s="7" t="s">
        <v>76</v>
      </c>
    </row>
    <row r="154" spans="1:33">
      <c r="A154" t="s">
        <v>198</v>
      </c>
      <c r="B154">
        <v>153</v>
      </c>
      <c r="C154">
        <v>10</v>
      </c>
      <c r="D154">
        <v>27</v>
      </c>
      <c r="E154" t="s">
        <v>92</v>
      </c>
      <c r="F154" t="s">
        <v>167</v>
      </c>
      <c r="G154" t="s">
        <v>174</v>
      </c>
      <c r="H154" s="2">
        <v>0.35</v>
      </c>
      <c r="I154" s="2" t="s">
        <v>199</v>
      </c>
      <c r="J154" s="2">
        <v>90.53</v>
      </c>
      <c r="K154" s="2">
        <v>0</v>
      </c>
      <c r="L154" s="2">
        <v>90.88</v>
      </c>
      <c r="M154" s="3">
        <v>0.38512323943661975</v>
      </c>
      <c r="N154" s="3">
        <v>0</v>
      </c>
      <c r="O154" s="3">
        <v>2</v>
      </c>
      <c r="P154" s="3">
        <v>0</v>
      </c>
      <c r="Q154" s="3">
        <v>4</v>
      </c>
      <c r="R154" s="3">
        <f t="shared" si="10"/>
        <v>33.333333333333329</v>
      </c>
      <c r="S154" s="7">
        <f>H154/O154</f>
        <v>0.17499999999999999</v>
      </c>
      <c r="T154" s="7" t="s">
        <v>76</v>
      </c>
      <c r="U154" s="7">
        <f>J154/Q154</f>
        <v>22.6325</v>
      </c>
      <c r="V154" s="6">
        <v>2.5906380436784682</v>
      </c>
      <c r="W154" s="4">
        <v>12.157069843574371</v>
      </c>
      <c r="X154" s="4">
        <v>14.74770788725284</v>
      </c>
      <c r="Y154" s="4">
        <v>0.82433622475546298</v>
      </c>
      <c r="Z154" s="4">
        <v>-0.20934702995566182</v>
      </c>
      <c r="AA154" s="4">
        <v>-1.0035728378417239</v>
      </c>
      <c r="AB154" s="4">
        <v>-1.2129198677973858</v>
      </c>
      <c r="AC154">
        <v>-8.722792914819243E-3</v>
      </c>
      <c r="AD154">
        <v>-4.1815534910071825E-2</v>
      </c>
      <c r="AE154">
        <v>-5.0538327824891073E-2</v>
      </c>
      <c r="AF154" s="21">
        <v>72.857142857142847</v>
      </c>
      <c r="AG154" s="7" t="s">
        <v>76</v>
      </c>
    </row>
    <row r="155" spans="1:33">
      <c r="A155" t="s">
        <v>198</v>
      </c>
      <c r="B155">
        <v>154</v>
      </c>
      <c r="C155">
        <v>10</v>
      </c>
      <c r="D155">
        <v>27</v>
      </c>
      <c r="E155" t="s">
        <v>92</v>
      </c>
      <c r="F155" t="s">
        <v>167</v>
      </c>
      <c r="G155" t="s">
        <v>175</v>
      </c>
      <c r="H155" s="2">
        <v>2.2400000000000002</v>
      </c>
      <c r="I155" s="2" t="s">
        <v>199</v>
      </c>
      <c r="J155" s="2">
        <v>75.58</v>
      </c>
      <c r="K155" s="2">
        <v>0</v>
      </c>
      <c r="L155" s="2">
        <v>77.819999999999993</v>
      </c>
      <c r="M155" s="3">
        <v>2.8784374196864566</v>
      </c>
      <c r="N155" s="3">
        <v>0</v>
      </c>
      <c r="O155" s="3">
        <v>1</v>
      </c>
      <c r="P155" s="3">
        <v>0</v>
      </c>
      <c r="Q155" s="3">
        <v>5</v>
      </c>
      <c r="R155" s="3">
        <f t="shared" si="10"/>
        <v>16.666666666666664</v>
      </c>
      <c r="S155" s="7">
        <f>H155/O155</f>
        <v>2.2400000000000002</v>
      </c>
      <c r="T155" s="7" t="s">
        <v>76</v>
      </c>
      <c r="U155" s="7">
        <f>J155/Q155</f>
        <v>15.116</v>
      </c>
      <c r="V155" s="6">
        <v>2.2082895317132945</v>
      </c>
      <c r="W155" s="4">
        <v>8.76425207705398</v>
      </c>
      <c r="X155" s="4">
        <v>10.972541608767274</v>
      </c>
      <c r="Y155" s="4">
        <v>0.79874402755066076</v>
      </c>
      <c r="Z155" s="4">
        <v>-0.1039882937706333</v>
      </c>
      <c r="AA155" s="4">
        <v>0.12064013474441045</v>
      </c>
      <c r="AB155" s="4">
        <v>1.6651840973777105E-2</v>
      </c>
      <c r="AC155">
        <v>-4.3328455737763876E-3</v>
      </c>
      <c r="AD155">
        <v>5.0266722810171022E-3</v>
      </c>
      <c r="AE155">
        <v>6.9382670724071275E-4</v>
      </c>
      <c r="AF155" s="21">
        <v>68.560606060606062</v>
      </c>
      <c r="AG155" s="7" t="s">
        <v>76</v>
      </c>
    </row>
    <row r="156" spans="1:33">
      <c r="A156" t="s">
        <v>198</v>
      </c>
      <c r="B156">
        <v>155</v>
      </c>
      <c r="C156">
        <v>10</v>
      </c>
      <c r="D156">
        <v>27</v>
      </c>
      <c r="E156" t="s">
        <v>93</v>
      </c>
      <c r="F156" t="s">
        <v>167</v>
      </c>
      <c r="G156" t="s">
        <v>176</v>
      </c>
      <c r="H156" s="2" t="s">
        <v>199</v>
      </c>
      <c r="I156" s="2" t="s">
        <v>199</v>
      </c>
      <c r="J156" s="2">
        <v>81.010000000000005</v>
      </c>
      <c r="K156" s="2">
        <v>0</v>
      </c>
      <c r="L156" s="2">
        <v>81.010000000000005</v>
      </c>
      <c r="M156" s="3">
        <v>0</v>
      </c>
      <c r="N156" s="3">
        <v>0</v>
      </c>
      <c r="O156" s="3">
        <v>0</v>
      </c>
      <c r="P156" s="3">
        <v>0</v>
      </c>
      <c r="Q156" s="3">
        <v>6</v>
      </c>
      <c r="R156" s="3">
        <f t="shared" si="10"/>
        <v>0</v>
      </c>
      <c r="S156" s="7" t="s">
        <v>76</v>
      </c>
      <c r="T156" s="7" t="s">
        <v>76</v>
      </c>
      <c r="U156" s="7">
        <f>J156/Q156</f>
        <v>13.501666666666667</v>
      </c>
      <c r="V156" s="6">
        <v>4.4565974478768675</v>
      </c>
      <c r="W156" s="4">
        <v>11.698164833632559</v>
      </c>
      <c r="X156" s="4">
        <v>16.154762281509427</v>
      </c>
      <c r="Y156" s="4">
        <v>0.72413104134761286</v>
      </c>
      <c r="Z156" s="4">
        <v>-0.26305934010365561</v>
      </c>
      <c r="AA156" s="4">
        <v>2.8570564135620722</v>
      </c>
      <c r="AB156" s="4">
        <v>2.5939970734584166</v>
      </c>
      <c r="AC156">
        <v>-1.0960805837652318E-2</v>
      </c>
      <c r="AD156">
        <v>0.11904401723175301</v>
      </c>
      <c r="AE156">
        <v>0.1080832113941007</v>
      </c>
      <c r="AF156" s="21">
        <v>78.467153284671525</v>
      </c>
      <c r="AG156" s="7" t="s">
        <v>76</v>
      </c>
    </row>
    <row r="157" spans="1:33">
      <c r="A157" t="s">
        <v>198</v>
      </c>
      <c r="B157">
        <v>156</v>
      </c>
      <c r="C157">
        <v>10</v>
      </c>
      <c r="D157">
        <v>27</v>
      </c>
      <c r="E157" t="s">
        <v>94</v>
      </c>
      <c r="F157" t="s">
        <v>168</v>
      </c>
      <c r="G157" t="s">
        <v>172</v>
      </c>
      <c r="H157" s="2">
        <v>30.94</v>
      </c>
      <c r="I157" s="2">
        <v>17.62</v>
      </c>
      <c r="J157" s="2" t="s">
        <v>199</v>
      </c>
      <c r="K157" s="2">
        <v>0</v>
      </c>
      <c r="L157" s="2">
        <v>48.56</v>
      </c>
      <c r="M157" s="3">
        <v>63.714991762767717</v>
      </c>
      <c r="N157" s="3">
        <v>0</v>
      </c>
      <c r="O157" s="3">
        <v>5</v>
      </c>
      <c r="P157" s="3">
        <v>1</v>
      </c>
      <c r="Q157" s="3">
        <v>0</v>
      </c>
      <c r="R157" s="3">
        <f t="shared" si="10"/>
        <v>83.333333333333343</v>
      </c>
      <c r="S157" s="7">
        <f t="shared" ref="S157:T160" si="12">H157/O157</f>
        <v>6.1880000000000006</v>
      </c>
      <c r="T157" s="7">
        <f t="shared" si="12"/>
        <v>17.62</v>
      </c>
      <c r="U157" s="7" t="s">
        <v>76</v>
      </c>
      <c r="V157" s="6">
        <v>9.3698349425752578</v>
      </c>
      <c r="W157" s="4">
        <v>14.6534383258847</v>
      </c>
      <c r="X157" s="4">
        <v>24.02327326845996</v>
      </c>
      <c r="Y157" s="4">
        <v>0.60996843195065886</v>
      </c>
      <c r="Z157" s="4">
        <v>-0.74805157799949917</v>
      </c>
      <c r="AA157" s="4">
        <v>5.1111190923830341</v>
      </c>
      <c r="AB157" s="4">
        <v>4.3630675143835349</v>
      </c>
      <c r="AC157">
        <v>-3.1168815749979133E-2</v>
      </c>
      <c r="AD157">
        <v>0.21296329551595977</v>
      </c>
      <c r="AE157">
        <v>0.18179447976598062</v>
      </c>
      <c r="AF157" s="21">
        <v>76.896551724137936</v>
      </c>
      <c r="AG157" s="7" t="s">
        <v>76</v>
      </c>
    </row>
    <row r="158" spans="1:33">
      <c r="A158" t="s">
        <v>198</v>
      </c>
      <c r="B158">
        <v>157</v>
      </c>
      <c r="C158">
        <v>10</v>
      </c>
      <c r="D158">
        <v>27</v>
      </c>
      <c r="E158" t="s">
        <v>94</v>
      </c>
      <c r="F158" t="s">
        <v>168</v>
      </c>
      <c r="G158" t="s">
        <v>173</v>
      </c>
      <c r="H158" s="2">
        <v>17.88</v>
      </c>
      <c r="I158" s="2">
        <v>17.239999999999998</v>
      </c>
      <c r="J158" s="2" t="s">
        <v>199</v>
      </c>
      <c r="K158" s="2">
        <v>0</v>
      </c>
      <c r="L158" s="2">
        <v>35.119999999999997</v>
      </c>
      <c r="M158" s="3">
        <v>50.911161731207287</v>
      </c>
      <c r="N158" s="3">
        <v>0</v>
      </c>
      <c r="O158" s="3">
        <v>4</v>
      </c>
      <c r="P158" s="3">
        <v>2</v>
      </c>
      <c r="Q158" s="3">
        <v>0</v>
      </c>
      <c r="R158" s="3">
        <f t="shared" si="10"/>
        <v>66.666666666666657</v>
      </c>
      <c r="S158" s="7">
        <f t="shared" si="12"/>
        <v>4.47</v>
      </c>
      <c r="T158" s="7">
        <f t="shared" si="12"/>
        <v>8.6199999999999992</v>
      </c>
      <c r="U158" s="7" t="s">
        <v>76</v>
      </c>
      <c r="V158" s="6">
        <v>5.9930770499502302</v>
      </c>
      <c r="W158" s="4">
        <v>19.629091688162688</v>
      </c>
      <c r="X158" s="4">
        <v>25.622168738112919</v>
      </c>
      <c r="Y158" s="4">
        <v>0.76609797901160714</v>
      </c>
      <c r="Z158" s="4">
        <v>-0.49190892082918586</v>
      </c>
      <c r="AA158" s="4">
        <v>1.3348358593197751</v>
      </c>
      <c r="AB158" s="4">
        <v>0.84292693849058919</v>
      </c>
      <c r="AC158">
        <v>-2.0496205034549412E-2</v>
      </c>
      <c r="AD158">
        <v>5.561816080499063E-2</v>
      </c>
      <c r="AE158">
        <v>3.5121955770441221E-2</v>
      </c>
      <c r="AF158" s="21">
        <v>79.527559055118118</v>
      </c>
      <c r="AG158" s="7" t="s">
        <v>76</v>
      </c>
    </row>
    <row r="159" spans="1:33">
      <c r="A159" t="s">
        <v>198</v>
      </c>
      <c r="B159">
        <v>158</v>
      </c>
      <c r="C159">
        <v>10</v>
      </c>
      <c r="D159">
        <v>27</v>
      </c>
      <c r="E159" t="s">
        <v>94</v>
      </c>
      <c r="F159" t="s">
        <v>168</v>
      </c>
      <c r="G159" t="s">
        <v>174</v>
      </c>
      <c r="H159" s="2">
        <v>5.55</v>
      </c>
      <c r="I159" s="2">
        <v>33.590000000000003</v>
      </c>
      <c r="J159" s="2" t="s">
        <v>199</v>
      </c>
      <c r="K159" s="2">
        <v>0</v>
      </c>
      <c r="L159" s="2">
        <v>39.14</v>
      </c>
      <c r="M159" s="3">
        <v>14.179867143587121</v>
      </c>
      <c r="N159" s="3">
        <v>0</v>
      </c>
      <c r="O159" s="3">
        <v>2</v>
      </c>
      <c r="P159" s="3">
        <v>4</v>
      </c>
      <c r="Q159" s="3">
        <v>0</v>
      </c>
      <c r="R159" s="3">
        <f t="shared" si="10"/>
        <v>33.333333333333329</v>
      </c>
      <c r="S159" s="7">
        <f t="shared" si="12"/>
        <v>2.7749999999999999</v>
      </c>
      <c r="T159" s="7">
        <f t="shared" si="12"/>
        <v>8.3975000000000009</v>
      </c>
      <c r="U159" s="7" t="s">
        <v>76</v>
      </c>
      <c r="V159" s="6">
        <v>3.1221407669924255</v>
      </c>
      <c r="W159" s="4">
        <v>11.840191492229669</v>
      </c>
      <c r="X159" s="4">
        <v>14.962332259222094</v>
      </c>
      <c r="Y159" s="4">
        <v>0.7913332819441915</v>
      </c>
      <c r="Z159" s="4">
        <v>-0.14006502529162293</v>
      </c>
      <c r="AA159" s="4">
        <v>-0.48419222228629916</v>
      </c>
      <c r="AB159" s="4">
        <v>-0.62425724757792211</v>
      </c>
      <c r="AC159">
        <v>-5.8360427204842882E-3</v>
      </c>
      <c r="AD159">
        <v>-2.0174675928595801E-2</v>
      </c>
      <c r="AE159">
        <v>-2.6010718649080087E-2</v>
      </c>
      <c r="AF159" s="21">
        <v>77.165354330708652</v>
      </c>
      <c r="AG159" s="7" t="s">
        <v>76</v>
      </c>
    </row>
    <row r="160" spans="1:33">
      <c r="A160" t="s">
        <v>198</v>
      </c>
      <c r="B160">
        <v>159</v>
      </c>
      <c r="C160">
        <v>10</v>
      </c>
      <c r="D160">
        <v>27</v>
      </c>
      <c r="E160" t="s">
        <v>94</v>
      </c>
      <c r="F160" t="s">
        <v>168</v>
      </c>
      <c r="G160" t="s">
        <v>175</v>
      </c>
      <c r="H160" s="2">
        <v>8.8000000000000007</v>
      </c>
      <c r="I160" s="2">
        <v>25.81</v>
      </c>
      <c r="J160" s="2" t="s">
        <v>199</v>
      </c>
      <c r="K160" s="2">
        <v>0.45</v>
      </c>
      <c r="L160" s="2">
        <v>35.06</v>
      </c>
      <c r="M160" s="3">
        <v>25.099828864803197</v>
      </c>
      <c r="N160" s="3">
        <v>1.2835139760410725</v>
      </c>
      <c r="O160" s="3">
        <v>1</v>
      </c>
      <c r="P160" s="3">
        <v>5</v>
      </c>
      <c r="Q160" s="3">
        <v>0</v>
      </c>
      <c r="R160" s="3">
        <f t="shared" si="10"/>
        <v>16.666666666666664</v>
      </c>
      <c r="S160" s="7">
        <f t="shared" si="12"/>
        <v>8.8000000000000007</v>
      </c>
      <c r="T160" s="7">
        <f t="shared" si="12"/>
        <v>5.1619999999999999</v>
      </c>
      <c r="U160" s="7" t="s">
        <v>76</v>
      </c>
      <c r="V160" s="6">
        <v>11.101188032181604</v>
      </c>
      <c r="W160" s="4">
        <v>17.558275368117148</v>
      </c>
      <c r="X160" s="4">
        <v>28.659463400298751</v>
      </c>
      <c r="Y160" s="4">
        <v>0.61265192313175398</v>
      </c>
      <c r="Z160" s="4">
        <v>-0.84382268689232653</v>
      </c>
      <c r="AA160" s="4">
        <v>-0.2760669824308149</v>
      </c>
      <c r="AB160" s="4">
        <v>-1.1198896693231415</v>
      </c>
      <c r="AC160">
        <v>-3.5159278620513608E-2</v>
      </c>
      <c r="AD160">
        <v>-1.1502790934617289E-2</v>
      </c>
      <c r="AE160">
        <v>-4.6662069555130893E-2</v>
      </c>
      <c r="AF160" s="21">
        <v>80.344827586206904</v>
      </c>
      <c r="AG160" s="7" t="s">
        <v>76</v>
      </c>
    </row>
    <row r="161" spans="1:33">
      <c r="A161" t="s">
        <v>198</v>
      </c>
      <c r="B161">
        <v>160</v>
      </c>
      <c r="C161">
        <v>10</v>
      </c>
      <c r="D161">
        <v>27</v>
      </c>
      <c r="E161" t="s">
        <v>95</v>
      </c>
      <c r="F161" t="s">
        <v>168</v>
      </c>
      <c r="G161" t="s">
        <v>176</v>
      </c>
      <c r="H161" s="2" t="s">
        <v>199</v>
      </c>
      <c r="I161" s="2">
        <v>48.47</v>
      </c>
      <c r="J161" s="2" t="s">
        <v>199</v>
      </c>
      <c r="K161" s="2">
        <v>0</v>
      </c>
      <c r="L161" s="2">
        <v>48.47</v>
      </c>
      <c r="M161" s="3">
        <v>0</v>
      </c>
      <c r="N161" s="3">
        <v>0</v>
      </c>
      <c r="O161" s="3">
        <v>0</v>
      </c>
      <c r="P161" s="3">
        <v>6</v>
      </c>
      <c r="Q161" s="3">
        <v>0</v>
      </c>
      <c r="R161" s="3">
        <f t="shared" si="10"/>
        <v>0</v>
      </c>
      <c r="S161" s="7" t="s">
        <v>76</v>
      </c>
      <c r="T161" s="7">
        <f>I161/P161</f>
        <v>8.0783333333333331</v>
      </c>
      <c r="U161" s="7" t="s">
        <v>76</v>
      </c>
      <c r="V161" s="6">
        <v>2.7199888019061698</v>
      </c>
      <c r="W161" s="4">
        <v>6.2844664172559286</v>
      </c>
      <c r="X161" s="4">
        <v>9.0044552191620983</v>
      </c>
      <c r="Y161" s="4">
        <v>0.69792855473167914</v>
      </c>
      <c r="Z161" s="4">
        <v>-0.22209786674777635</v>
      </c>
      <c r="AA161" s="4">
        <v>0.38949466443185982</v>
      </c>
      <c r="AB161" s="4">
        <v>0.16739679768408347</v>
      </c>
      <c r="AC161">
        <v>-9.2540777811573483E-3</v>
      </c>
      <c r="AD161">
        <v>1.6228944351327493E-2</v>
      </c>
      <c r="AE161">
        <v>6.9748665701701452E-3</v>
      </c>
      <c r="AF161" s="21">
        <v>81.938325991189416</v>
      </c>
      <c r="AG161" s="7" t="s">
        <v>76</v>
      </c>
    </row>
  </sheetData>
  <sortState ref="A3:AE162">
    <sortCondition ref="B4:B162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tabSelected="1" workbookViewId="0">
      <selection sqref="A1:XFD1"/>
    </sheetView>
  </sheetViews>
  <sheetFormatPr baseColWidth="10" defaultRowHeight="13" x14ac:dyDescent="0"/>
  <cols>
    <col min="1" max="1" width="4.28515625" customWidth="1"/>
    <col min="2" max="2" width="4.7109375" customWidth="1"/>
    <col min="3" max="3" width="3" customWidth="1"/>
    <col min="4" max="4" width="6.5703125" customWidth="1"/>
    <col min="6" max="6" width="6.7109375" customWidth="1"/>
    <col min="7" max="7" width="8" customWidth="1"/>
    <col min="8" max="9" width="6" customWidth="1"/>
    <col min="10" max="10" width="7" customWidth="1"/>
    <col min="11" max="11" width="5" customWidth="1"/>
    <col min="12" max="12" width="7" customWidth="1"/>
    <col min="13" max="13" width="7.28515625" customWidth="1"/>
    <col min="14" max="21" width="8" customWidth="1"/>
    <col min="22" max="22" width="7.140625" style="5" customWidth="1"/>
    <col min="23" max="25" width="8" customWidth="1"/>
    <col min="26" max="26" width="8.28515625" customWidth="1"/>
    <col min="27" max="28" width="6.85546875" customWidth="1"/>
    <col min="32" max="32" width="6.140625" style="20" customWidth="1"/>
  </cols>
  <sheetData>
    <row r="1" spans="1:33">
      <c r="A1" t="s">
        <v>189</v>
      </c>
      <c r="B1" t="s">
        <v>190</v>
      </c>
      <c r="C1" t="s">
        <v>191</v>
      </c>
      <c r="D1" s="1" t="s">
        <v>77</v>
      </c>
      <c r="E1" t="s">
        <v>88</v>
      </c>
      <c r="F1" t="s">
        <v>169</v>
      </c>
      <c r="G1" t="s">
        <v>170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132</v>
      </c>
      <c r="N1" t="s">
        <v>197</v>
      </c>
      <c r="O1" t="s">
        <v>75</v>
      </c>
      <c r="P1" t="s">
        <v>74</v>
      </c>
      <c r="Q1" t="s">
        <v>73</v>
      </c>
      <c r="R1" t="s">
        <v>131</v>
      </c>
      <c r="S1" t="s">
        <v>70</v>
      </c>
      <c r="T1" t="s">
        <v>71</v>
      </c>
      <c r="U1" t="s">
        <v>72</v>
      </c>
      <c r="V1" s="5" t="s">
        <v>200</v>
      </c>
      <c r="W1" t="s">
        <v>201</v>
      </c>
      <c r="X1" t="s">
        <v>202</v>
      </c>
      <c r="Y1" t="s">
        <v>179</v>
      </c>
      <c r="Z1" t="s">
        <v>203</v>
      </c>
      <c r="AA1" t="s">
        <v>204</v>
      </c>
      <c r="AB1" t="s">
        <v>205</v>
      </c>
      <c r="AC1" t="s">
        <v>97</v>
      </c>
      <c r="AD1" t="s">
        <v>99</v>
      </c>
      <c r="AE1" t="s">
        <v>101</v>
      </c>
      <c r="AF1" s="20" t="s">
        <v>206</v>
      </c>
      <c r="AG1" t="s">
        <v>69</v>
      </c>
    </row>
    <row r="2" spans="1:33">
      <c r="A2" t="s">
        <v>198</v>
      </c>
      <c r="B2">
        <v>2</v>
      </c>
      <c r="C2">
        <v>1</v>
      </c>
      <c r="D2">
        <v>16</v>
      </c>
      <c r="E2" t="s">
        <v>90</v>
      </c>
      <c r="F2" t="s">
        <v>166</v>
      </c>
      <c r="G2" t="s">
        <v>172</v>
      </c>
      <c r="H2" s="7">
        <v>27.76</v>
      </c>
      <c r="I2" s="7" t="s">
        <v>199</v>
      </c>
      <c r="J2" s="7" t="s">
        <v>199</v>
      </c>
      <c r="K2" s="7">
        <v>0</v>
      </c>
      <c r="L2" s="7">
        <v>27.76</v>
      </c>
      <c r="M2" s="3">
        <v>100</v>
      </c>
      <c r="N2" s="3">
        <v>0</v>
      </c>
      <c r="O2" s="3">
        <v>5</v>
      </c>
      <c r="P2" s="3">
        <v>0</v>
      </c>
      <c r="Q2" s="3">
        <v>0</v>
      </c>
      <c r="R2" s="3">
        <f t="shared" ref="R2:R33" si="0">(O2/6)*100</f>
        <v>83.333333333333343</v>
      </c>
      <c r="S2" s="7">
        <f t="shared" ref="S2:S19" si="1">H2/O2</f>
        <v>5.5520000000000005</v>
      </c>
      <c r="T2" s="7" t="s">
        <v>177</v>
      </c>
      <c r="U2" s="7" t="s">
        <v>177</v>
      </c>
      <c r="V2" s="6">
        <v>8.6513670140262953</v>
      </c>
      <c r="W2" s="4">
        <v>30.296205230424995</v>
      </c>
      <c r="X2" s="4">
        <v>38.947572244451294</v>
      </c>
      <c r="Y2" s="4">
        <v>0.77787146886263692</v>
      </c>
      <c r="Z2" s="4">
        <v>1.4520304476683583</v>
      </c>
      <c r="AA2" s="4">
        <v>4.4545329300870531</v>
      </c>
      <c r="AB2" s="4">
        <v>5.9065633777554112</v>
      </c>
      <c r="AC2">
        <v>6.0501268652848265E-2</v>
      </c>
      <c r="AD2">
        <v>0.1856055387536272</v>
      </c>
      <c r="AE2">
        <v>0.24610680740647548</v>
      </c>
      <c r="AF2" s="21">
        <v>76.724137931034491</v>
      </c>
      <c r="AG2" s="7" t="s">
        <v>177</v>
      </c>
    </row>
    <row r="3" spans="1:33">
      <c r="A3" t="s">
        <v>198</v>
      </c>
      <c r="B3">
        <v>3</v>
      </c>
      <c r="C3">
        <v>1</v>
      </c>
      <c r="D3">
        <v>16</v>
      </c>
      <c r="E3" t="s">
        <v>90</v>
      </c>
      <c r="F3" t="s">
        <v>166</v>
      </c>
      <c r="G3" t="s">
        <v>173</v>
      </c>
      <c r="H3" s="7">
        <v>34.81</v>
      </c>
      <c r="I3" s="7" t="s">
        <v>199</v>
      </c>
      <c r="J3" s="7" t="s">
        <v>199</v>
      </c>
      <c r="K3" s="7">
        <v>0</v>
      </c>
      <c r="L3" s="7">
        <v>34.81</v>
      </c>
      <c r="M3" s="3">
        <v>100</v>
      </c>
      <c r="N3" s="3">
        <v>0</v>
      </c>
      <c r="O3" s="3">
        <v>4</v>
      </c>
      <c r="P3" s="3">
        <v>0</v>
      </c>
      <c r="Q3" s="3">
        <v>0</v>
      </c>
      <c r="R3" s="3">
        <f t="shared" si="0"/>
        <v>66.666666666666657</v>
      </c>
      <c r="S3" s="7">
        <f t="shared" si="1"/>
        <v>8.7025000000000006</v>
      </c>
      <c r="T3" s="7" t="s">
        <v>177</v>
      </c>
      <c r="U3" s="7" t="s">
        <v>177</v>
      </c>
      <c r="V3" s="6">
        <v>1.8874683489701281</v>
      </c>
      <c r="W3" s="4">
        <v>32.960305019351281</v>
      </c>
      <c r="X3" s="4">
        <v>34.847773368321413</v>
      </c>
      <c r="Y3" s="4">
        <v>0.94583675895097663</v>
      </c>
      <c r="Z3" s="4">
        <v>-0.15586723970093944</v>
      </c>
      <c r="AA3" s="4">
        <v>4.8917113202650784</v>
      </c>
      <c r="AB3" s="4">
        <v>4.7358440805641386</v>
      </c>
      <c r="AC3">
        <v>-6.4944683208724768E-3</v>
      </c>
      <c r="AD3">
        <v>0.20382130501104495</v>
      </c>
      <c r="AE3">
        <v>0.19732683669017245</v>
      </c>
      <c r="AF3" s="21">
        <v>76.394849785407729</v>
      </c>
      <c r="AG3" s="7" t="s">
        <v>177</v>
      </c>
    </row>
    <row r="4" spans="1:33">
      <c r="A4" t="s">
        <v>198</v>
      </c>
      <c r="B4">
        <v>4</v>
      </c>
      <c r="C4">
        <v>1</v>
      </c>
      <c r="D4">
        <v>16</v>
      </c>
      <c r="E4" t="s">
        <v>90</v>
      </c>
      <c r="F4" t="s">
        <v>166</v>
      </c>
      <c r="G4" t="s">
        <v>174</v>
      </c>
      <c r="H4" s="7">
        <v>16.16</v>
      </c>
      <c r="I4" s="7" t="s">
        <v>199</v>
      </c>
      <c r="J4" s="7" t="s">
        <v>199</v>
      </c>
      <c r="K4" s="7">
        <v>0</v>
      </c>
      <c r="L4" s="7">
        <v>16.16</v>
      </c>
      <c r="M4" s="3">
        <v>100</v>
      </c>
      <c r="N4" s="3">
        <v>0</v>
      </c>
      <c r="O4" s="3">
        <v>2</v>
      </c>
      <c r="P4" s="3">
        <v>0</v>
      </c>
      <c r="Q4" s="3">
        <v>0</v>
      </c>
      <c r="R4" s="3">
        <f t="shared" si="0"/>
        <v>33.333333333333329</v>
      </c>
      <c r="S4" s="7">
        <f t="shared" si="1"/>
        <v>8.08</v>
      </c>
      <c r="T4" s="7" t="s">
        <v>177</v>
      </c>
      <c r="U4" s="7" t="s">
        <v>177</v>
      </c>
      <c r="V4" s="6">
        <v>9.8265788774316949</v>
      </c>
      <c r="W4" s="4">
        <v>26.649108347211886</v>
      </c>
      <c r="X4" s="4">
        <v>36.475687224643579</v>
      </c>
      <c r="Y4" s="4">
        <v>0.73059921210222756</v>
      </c>
      <c r="Z4" s="4">
        <v>-0.81709184933379719</v>
      </c>
      <c r="AA4" s="4">
        <v>3.9887316973033866</v>
      </c>
      <c r="AB4" s="4">
        <v>3.1716398479695891</v>
      </c>
      <c r="AC4">
        <v>-3.4045493722241554E-2</v>
      </c>
      <c r="AD4">
        <v>0.16619715405430779</v>
      </c>
      <c r="AE4">
        <v>0.13215166033206621</v>
      </c>
      <c r="AF4" s="21">
        <v>80.7531380753138</v>
      </c>
      <c r="AG4" s="7" t="s">
        <v>177</v>
      </c>
    </row>
    <row r="5" spans="1:33">
      <c r="A5" t="s">
        <v>198</v>
      </c>
      <c r="B5">
        <v>5</v>
      </c>
      <c r="C5">
        <v>1</v>
      </c>
      <c r="D5">
        <v>16</v>
      </c>
      <c r="E5" t="s">
        <v>90</v>
      </c>
      <c r="F5" t="s">
        <v>166</v>
      </c>
      <c r="G5" t="s">
        <v>175</v>
      </c>
      <c r="H5" s="7">
        <v>7.38</v>
      </c>
      <c r="I5" s="7" t="s">
        <v>199</v>
      </c>
      <c r="J5" s="7" t="s">
        <v>199</v>
      </c>
      <c r="K5" s="7">
        <v>0</v>
      </c>
      <c r="L5" s="7">
        <v>7.38</v>
      </c>
      <c r="M5" s="3">
        <v>100</v>
      </c>
      <c r="N5" s="3">
        <v>0</v>
      </c>
      <c r="O5" s="3">
        <v>1</v>
      </c>
      <c r="P5" s="3">
        <v>0</v>
      </c>
      <c r="Q5" s="3">
        <v>0</v>
      </c>
      <c r="R5" s="3">
        <f t="shared" si="0"/>
        <v>16.666666666666664</v>
      </c>
      <c r="S5" s="7">
        <f t="shared" si="1"/>
        <v>7.38</v>
      </c>
      <c r="T5" s="7" t="s">
        <v>177</v>
      </c>
      <c r="U5" s="7" t="s">
        <v>177</v>
      </c>
      <c r="V5" s="6">
        <v>0.9203281755214936</v>
      </c>
      <c r="W5" s="4">
        <v>58.146229851877543</v>
      </c>
      <c r="X5" s="4">
        <v>59.066558027399033</v>
      </c>
      <c r="Y5" s="4">
        <v>0.98441879455554904</v>
      </c>
      <c r="Z5" s="4">
        <v>-3.6443175049269569E-2</v>
      </c>
      <c r="AA5" s="4">
        <v>3.7805485180958311</v>
      </c>
      <c r="AB5" s="4">
        <v>3.7441053430465625</v>
      </c>
      <c r="AC5">
        <v>-1.5184656270528986E-3</v>
      </c>
      <c r="AD5">
        <v>0.15752285492065965</v>
      </c>
      <c r="AE5">
        <v>0.15600438929360677</v>
      </c>
      <c r="AF5" s="21">
        <v>79.059829059829056</v>
      </c>
      <c r="AG5" s="7" t="s">
        <v>177</v>
      </c>
    </row>
    <row r="6" spans="1:33">
      <c r="A6" t="s">
        <v>198</v>
      </c>
      <c r="B6">
        <v>18</v>
      </c>
      <c r="C6">
        <v>2</v>
      </c>
      <c r="D6">
        <v>16</v>
      </c>
      <c r="E6" t="s">
        <v>90</v>
      </c>
      <c r="F6" t="s">
        <v>166</v>
      </c>
      <c r="G6" t="s">
        <v>172</v>
      </c>
      <c r="H6" s="7">
        <v>25.64</v>
      </c>
      <c r="I6" s="7" t="s">
        <v>199</v>
      </c>
      <c r="J6" s="7" t="s">
        <v>199</v>
      </c>
      <c r="K6" s="7">
        <v>0</v>
      </c>
      <c r="L6" s="7">
        <v>25.64</v>
      </c>
      <c r="M6" s="3">
        <v>100</v>
      </c>
      <c r="N6" s="3">
        <v>0</v>
      </c>
      <c r="O6" s="3">
        <v>5</v>
      </c>
      <c r="P6" s="3">
        <v>0</v>
      </c>
      <c r="Q6" s="3">
        <v>0</v>
      </c>
      <c r="R6" s="3">
        <f t="shared" si="0"/>
        <v>83.333333333333343</v>
      </c>
      <c r="S6" s="7">
        <f t="shared" si="1"/>
        <v>5.1280000000000001</v>
      </c>
      <c r="T6" s="7" t="s">
        <v>177</v>
      </c>
      <c r="U6" s="7" t="s">
        <v>177</v>
      </c>
      <c r="V6" s="6">
        <v>3.2316247829861129</v>
      </c>
      <c r="W6" s="4">
        <v>42.498387538580261</v>
      </c>
      <c r="X6" s="4">
        <v>45.73001232156637</v>
      </c>
      <c r="Y6" s="4">
        <v>0.92933251886612611</v>
      </c>
      <c r="Z6" s="4">
        <v>-0.21663735125507647</v>
      </c>
      <c r="AA6" s="4">
        <v>-1.5711362309189727</v>
      </c>
      <c r="AB6" s="4">
        <v>-1.7877735821740488</v>
      </c>
      <c r="AC6">
        <v>-9.0265563022948539E-3</v>
      </c>
      <c r="AD6">
        <v>-6.5464009621623853E-2</v>
      </c>
      <c r="AE6">
        <v>-7.44905659239187E-2</v>
      </c>
      <c r="AF6" s="21">
        <v>78.656126482213438</v>
      </c>
      <c r="AG6" s="7" t="s">
        <v>177</v>
      </c>
    </row>
    <row r="7" spans="1:33">
      <c r="A7" t="s">
        <v>198</v>
      </c>
      <c r="B7">
        <v>19</v>
      </c>
      <c r="C7">
        <v>2</v>
      </c>
      <c r="D7">
        <v>16</v>
      </c>
      <c r="E7" t="s">
        <v>90</v>
      </c>
      <c r="F7" t="s">
        <v>166</v>
      </c>
      <c r="G7" t="s">
        <v>173</v>
      </c>
      <c r="H7" s="7">
        <v>30.35</v>
      </c>
      <c r="I7" s="7" t="s">
        <v>199</v>
      </c>
      <c r="J7" s="7" t="s">
        <v>199</v>
      </c>
      <c r="K7" s="7">
        <v>0</v>
      </c>
      <c r="L7" s="7">
        <v>30.35</v>
      </c>
      <c r="M7" s="3">
        <v>100</v>
      </c>
      <c r="N7" s="3">
        <v>0</v>
      </c>
      <c r="O7" s="3">
        <v>4</v>
      </c>
      <c r="P7" s="3">
        <v>0</v>
      </c>
      <c r="Q7" s="3">
        <v>0</v>
      </c>
      <c r="R7" s="3">
        <f t="shared" si="0"/>
        <v>66.666666666666657</v>
      </c>
      <c r="S7" s="7">
        <f t="shared" si="1"/>
        <v>7.5875000000000004</v>
      </c>
      <c r="T7" s="7" t="s">
        <v>177</v>
      </c>
      <c r="U7" s="7" t="s">
        <v>177</v>
      </c>
      <c r="V7" s="6">
        <v>4.5039697188175936</v>
      </c>
      <c r="W7" s="4">
        <v>35.293168629335895</v>
      </c>
      <c r="X7" s="4">
        <v>39.797138348153489</v>
      </c>
      <c r="Y7" s="4">
        <v>0.88682679444396362</v>
      </c>
      <c r="Z7" s="4">
        <v>-0.26007495519061136</v>
      </c>
      <c r="AA7" s="4">
        <v>-0.72782138815646957</v>
      </c>
      <c r="AB7" s="4">
        <v>-0.98789634334708099</v>
      </c>
      <c r="AC7">
        <v>-1.0836456466275474E-2</v>
      </c>
      <c r="AD7">
        <v>-3.032589117318623E-2</v>
      </c>
      <c r="AE7">
        <v>-4.1162347639461708E-2</v>
      </c>
      <c r="AF7" s="21">
        <v>77.992277992278005</v>
      </c>
      <c r="AG7" s="7" t="s">
        <v>177</v>
      </c>
    </row>
    <row r="8" spans="1:33">
      <c r="A8" t="s">
        <v>198</v>
      </c>
      <c r="B8">
        <v>20</v>
      </c>
      <c r="C8">
        <v>2</v>
      </c>
      <c r="D8">
        <v>16</v>
      </c>
      <c r="E8" t="s">
        <v>90</v>
      </c>
      <c r="F8" t="s">
        <v>166</v>
      </c>
      <c r="G8" t="s">
        <v>174</v>
      </c>
      <c r="H8" s="7">
        <v>20.14</v>
      </c>
      <c r="I8" s="7" t="s">
        <v>199</v>
      </c>
      <c r="J8" s="7" t="s">
        <v>199</v>
      </c>
      <c r="K8" s="7">
        <v>0</v>
      </c>
      <c r="L8" s="7">
        <v>20.14</v>
      </c>
      <c r="M8" s="3">
        <v>100</v>
      </c>
      <c r="N8" s="3">
        <v>0</v>
      </c>
      <c r="O8" s="3">
        <v>2</v>
      </c>
      <c r="P8" s="3">
        <v>0</v>
      </c>
      <c r="Q8" s="3">
        <v>0</v>
      </c>
      <c r="R8" s="3">
        <f t="shared" si="0"/>
        <v>33.333333333333329</v>
      </c>
      <c r="S8" s="7">
        <f t="shared" si="1"/>
        <v>10.07</v>
      </c>
      <c r="T8" s="7" t="s">
        <v>177</v>
      </c>
      <c r="U8" s="7" t="s">
        <v>177</v>
      </c>
      <c r="V8" s="6">
        <v>3.9949351622874829</v>
      </c>
      <c r="W8" s="4">
        <v>34.033549922720262</v>
      </c>
      <c r="X8" s="4">
        <v>38.028485085007745</v>
      </c>
      <c r="Y8" s="4">
        <v>0.89494887441986382</v>
      </c>
      <c r="Z8" s="4">
        <v>-0.31382074113805408</v>
      </c>
      <c r="AA8" s="4">
        <v>-1.0994662303750646</v>
      </c>
      <c r="AB8" s="4">
        <v>-1.4132869715131189</v>
      </c>
      <c r="AC8">
        <v>-1.3075864214085587E-2</v>
      </c>
      <c r="AD8">
        <v>-4.5811092932294364E-2</v>
      </c>
      <c r="AE8">
        <v>-5.8886957146379953E-2</v>
      </c>
      <c r="AF8" s="21">
        <v>81.684981684981679</v>
      </c>
      <c r="AG8" s="7" t="s">
        <v>177</v>
      </c>
    </row>
    <row r="9" spans="1:33">
      <c r="A9" t="s">
        <v>198</v>
      </c>
      <c r="B9">
        <v>21</v>
      </c>
      <c r="C9">
        <v>2</v>
      </c>
      <c r="D9">
        <v>16</v>
      </c>
      <c r="E9" t="s">
        <v>90</v>
      </c>
      <c r="F9" t="s">
        <v>166</v>
      </c>
      <c r="G9" t="s">
        <v>175</v>
      </c>
      <c r="H9" s="7">
        <v>15.19</v>
      </c>
      <c r="I9" s="7" t="s">
        <v>199</v>
      </c>
      <c r="J9" s="7" t="s">
        <v>199</v>
      </c>
      <c r="K9" s="7">
        <v>0</v>
      </c>
      <c r="L9" s="7">
        <v>15.19</v>
      </c>
      <c r="M9" s="3">
        <v>100</v>
      </c>
      <c r="N9" s="3">
        <v>0</v>
      </c>
      <c r="O9" s="3">
        <v>1</v>
      </c>
      <c r="P9" s="3">
        <v>0</v>
      </c>
      <c r="Q9" s="3">
        <v>0</v>
      </c>
      <c r="R9" s="3">
        <f t="shared" si="0"/>
        <v>16.666666666666664</v>
      </c>
      <c r="S9" s="7">
        <f t="shared" si="1"/>
        <v>15.19</v>
      </c>
      <c r="T9" s="7" t="s">
        <v>177</v>
      </c>
      <c r="U9" s="7" t="s">
        <v>177</v>
      </c>
      <c r="V9" s="6">
        <v>11.37212920753327</v>
      </c>
      <c r="W9" s="4">
        <v>27.887542887548417</v>
      </c>
      <c r="X9" s="4">
        <v>39.259672095081683</v>
      </c>
      <c r="Y9" s="4">
        <v>0.71033560392477324</v>
      </c>
      <c r="Z9" s="4">
        <v>-0.91137549725473288</v>
      </c>
      <c r="AA9" s="4">
        <v>0.28306690792191852</v>
      </c>
      <c r="AB9" s="4">
        <v>-0.62830858933281386</v>
      </c>
      <c r="AC9">
        <v>-3.7973979052280532E-2</v>
      </c>
      <c r="AD9">
        <v>1.1794454496746605E-2</v>
      </c>
      <c r="AE9">
        <v>-2.6179524555533913E-2</v>
      </c>
      <c r="AF9" s="21">
        <v>80.291970802919707</v>
      </c>
      <c r="AG9" s="7" t="s">
        <v>177</v>
      </c>
    </row>
    <row r="10" spans="1:33">
      <c r="A10" t="s">
        <v>198</v>
      </c>
      <c r="B10">
        <v>34</v>
      </c>
      <c r="C10">
        <v>3</v>
      </c>
      <c r="D10">
        <v>18</v>
      </c>
      <c r="E10" t="s">
        <v>90</v>
      </c>
      <c r="F10" t="s">
        <v>166</v>
      </c>
      <c r="G10" t="s">
        <v>172</v>
      </c>
      <c r="H10" s="7">
        <v>14.75</v>
      </c>
      <c r="I10" s="7" t="s">
        <v>199</v>
      </c>
      <c r="J10" s="7" t="s">
        <v>199</v>
      </c>
      <c r="K10" s="7">
        <v>0</v>
      </c>
      <c r="L10" s="7">
        <v>14.75</v>
      </c>
      <c r="M10" s="3">
        <v>100</v>
      </c>
      <c r="N10" s="3">
        <v>0</v>
      </c>
      <c r="O10" s="3">
        <v>5</v>
      </c>
      <c r="P10" s="3">
        <v>0</v>
      </c>
      <c r="Q10" s="3">
        <v>0</v>
      </c>
      <c r="R10" s="3">
        <f t="shared" si="0"/>
        <v>83.333333333333343</v>
      </c>
      <c r="S10" s="7">
        <f t="shared" si="1"/>
        <v>2.95</v>
      </c>
      <c r="T10" s="7" t="s">
        <v>177</v>
      </c>
      <c r="U10" s="7" t="s">
        <v>177</v>
      </c>
      <c r="V10" s="6">
        <v>12.264781063354214</v>
      </c>
      <c r="W10" s="4">
        <v>25.455627455530717</v>
      </c>
      <c r="X10" s="4">
        <v>37.720408518884931</v>
      </c>
      <c r="Y10" s="4">
        <v>0.67485025891981565</v>
      </c>
      <c r="Z10" s="4">
        <v>-0.97928022145580707</v>
      </c>
      <c r="AA10" s="4">
        <v>-0.6661722603726502</v>
      </c>
      <c r="AB10" s="4">
        <v>-1.6454524818284573</v>
      </c>
      <c r="AC10">
        <v>-4.080334256065863E-2</v>
      </c>
      <c r="AD10">
        <v>-2.7757177515527091E-2</v>
      </c>
      <c r="AE10">
        <v>-6.8560520076185724E-2</v>
      </c>
      <c r="AF10" s="21">
        <v>77.397260273972606</v>
      </c>
      <c r="AG10" s="7" t="s">
        <v>177</v>
      </c>
    </row>
    <row r="11" spans="1:33">
      <c r="A11" t="s">
        <v>198</v>
      </c>
      <c r="B11">
        <v>35</v>
      </c>
      <c r="C11">
        <v>3</v>
      </c>
      <c r="D11">
        <v>18</v>
      </c>
      <c r="E11" t="s">
        <v>90</v>
      </c>
      <c r="F11" t="s">
        <v>166</v>
      </c>
      <c r="G11" t="s">
        <v>173</v>
      </c>
      <c r="H11" s="7">
        <v>25.1</v>
      </c>
      <c r="I11" s="7" t="s">
        <v>199</v>
      </c>
      <c r="J11" s="7" t="s">
        <v>199</v>
      </c>
      <c r="K11" s="7">
        <v>0</v>
      </c>
      <c r="L11" s="7">
        <v>25.1</v>
      </c>
      <c r="M11" s="3">
        <v>100</v>
      </c>
      <c r="N11" s="3">
        <v>0</v>
      </c>
      <c r="O11" s="3">
        <v>4</v>
      </c>
      <c r="P11" s="3">
        <v>0</v>
      </c>
      <c r="Q11" s="3">
        <v>0</v>
      </c>
      <c r="R11" s="3">
        <f t="shared" si="0"/>
        <v>66.666666666666657</v>
      </c>
      <c r="S11" s="7">
        <f t="shared" si="1"/>
        <v>6.2750000000000004</v>
      </c>
      <c r="T11" s="7" t="s">
        <v>177</v>
      </c>
      <c r="U11" s="7" t="s">
        <v>177</v>
      </c>
      <c r="V11" s="6">
        <v>16.447878030011537</v>
      </c>
      <c r="W11" s="4">
        <v>20.206422983198667</v>
      </c>
      <c r="X11" s="4">
        <v>36.654301013210201</v>
      </c>
      <c r="Y11" s="4">
        <v>0.55127017634073217</v>
      </c>
      <c r="Z11" s="4">
        <v>-1.3547698936031323</v>
      </c>
      <c r="AA11" s="4">
        <v>0.12134090571590868</v>
      </c>
      <c r="AB11" s="4">
        <v>-1.2334289878872233</v>
      </c>
      <c r="AC11">
        <v>-5.644874556679718E-2</v>
      </c>
      <c r="AD11">
        <v>5.0558710714961944E-3</v>
      </c>
      <c r="AE11">
        <v>-5.1392874495300972E-2</v>
      </c>
      <c r="AF11" s="21">
        <v>81.818181818181827</v>
      </c>
      <c r="AG11" s="7" t="s">
        <v>177</v>
      </c>
    </row>
    <row r="12" spans="1:33">
      <c r="A12" t="s">
        <v>198</v>
      </c>
      <c r="B12">
        <v>36</v>
      </c>
      <c r="C12">
        <v>3</v>
      </c>
      <c r="D12">
        <v>18</v>
      </c>
      <c r="E12" t="s">
        <v>90</v>
      </c>
      <c r="F12" t="s">
        <v>166</v>
      </c>
      <c r="G12" t="s">
        <v>174</v>
      </c>
      <c r="H12" s="7">
        <v>33.159999999999997</v>
      </c>
      <c r="I12" s="7" t="s">
        <v>199</v>
      </c>
      <c r="J12" s="7" t="s">
        <v>199</v>
      </c>
      <c r="K12" s="7">
        <v>0</v>
      </c>
      <c r="L12" s="7">
        <v>33.159999999999997</v>
      </c>
      <c r="M12" s="3">
        <v>100</v>
      </c>
      <c r="N12" s="3">
        <v>0</v>
      </c>
      <c r="O12" s="3">
        <v>2</v>
      </c>
      <c r="P12" s="3">
        <v>0</v>
      </c>
      <c r="Q12" s="3">
        <v>0</v>
      </c>
      <c r="R12" s="3">
        <f t="shared" si="0"/>
        <v>33.333333333333329</v>
      </c>
      <c r="S12" s="7">
        <f t="shared" si="1"/>
        <v>16.579999999999998</v>
      </c>
      <c r="T12" s="7" t="s">
        <v>177</v>
      </c>
      <c r="U12" s="7" t="s">
        <v>177</v>
      </c>
      <c r="V12" s="6">
        <v>5.4168578392359761</v>
      </c>
      <c r="W12" s="4">
        <v>19.700890038466639</v>
      </c>
      <c r="X12" s="4">
        <v>25.117747877702616</v>
      </c>
      <c r="Y12" s="4">
        <v>0.78434142003453267</v>
      </c>
      <c r="Z12" s="4">
        <v>-0.44498291720796918</v>
      </c>
      <c r="AA12" s="4">
        <v>1.0790394713181217</v>
      </c>
      <c r="AB12" s="4">
        <v>0.63405655411015227</v>
      </c>
      <c r="AC12">
        <v>-1.8540954883665382E-2</v>
      </c>
      <c r="AD12">
        <v>4.4959977971588405E-2</v>
      </c>
      <c r="AE12">
        <v>2.6419023087923009E-2</v>
      </c>
      <c r="AF12" s="21">
        <v>81.395348837209298</v>
      </c>
      <c r="AG12" s="7" t="s">
        <v>177</v>
      </c>
    </row>
    <row r="13" spans="1:33">
      <c r="A13" t="s">
        <v>198</v>
      </c>
      <c r="B13">
        <v>50</v>
      </c>
      <c r="C13">
        <v>4</v>
      </c>
      <c r="D13">
        <v>19</v>
      </c>
      <c r="E13" t="s">
        <v>90</v>
      </c>
      <c r="F13" t="s">
        <v>166</v>
      </c>
      <c r="G13" t="s">
        <v>172</v>
      </c>
      <c r="H13" s="7">
        <v>35.79</v>
      </c>
      <c r="I13" s="7" t="s">
        <v>199</v>
      </c>
      <c r="J13" s="7" t="s">
        <v>199</v>
      </c>
      <c r="K13" s="7">
        <v>0</v>
      </c>
      <c r="L13" s="7">
        <v>35.79</v>
      </c>
      <c r="M13" s="3">
        <v>100</v>
      </c>
      <c r="N13" s="3">
        <v>0</v>
      </c>
      <c r="O13" s="3">
        <v>5</v>
      </c>
      <c r="P13" s="3">
        <v>0</v>
      </c>
      <c r="Q13" s="3">
        <v>0</v>
      </c>
      <c r="R13" s="3">
        <f t="shared" si="0"/>
        <v>83.333333333333343</v>
      </c>
      <c r="S13" s="7">
        <f t="shared" si="1"/>
        <v>7.1579999999999995</v>
      </c>
      <c r="T13" s="7" t="s">
        <v>177</v>
      </c>
      <c r="U13" s="7" t="s">
        <v>177</v>
      </c>
      <c r="V13" s="6">
        <v>6.8470386266094438</v>
      </c>
      <c r="W13" s="4">
        <v>18.321529457666795</v>
      </c>
      <c r="X13" s="4">
        <v>25.168568084276238</v>
      </c>
      <c r="Y13" s="4">
        <v>0.72795279398961721</v>
      </c>
      <c r="Z13" s="4">
        <v>-0.51390302533319587</v>
      </c>
      <c r="AA13" s="4">
        <v>-0.45972267692097268</v>
      </c>
      <c r="AB13" s="4">
        <v>-0.97362570225416845</v>
      </c>
      <c r="AC13">
        <v>-2.1412626055549829E-2</v>
      </c>
      <c r="AD13">
        <v>-1.9155111538373862E-2</v>
      </c>
      <c r="AE13">
        <v>-4.0567737593923688E-2</v>
      </c>
      <c r="AF13" s="21">
        <v>62.500000000000014</v>
      </c>
      <c r="AG13" s="7" t="s">
        <v>177</v>
      </c>
    </row>
    <row r="14" spans="1:33">
      <c r="A14" t="s">
        <v>198</v>
      </c>
      <c r="B14">
        <v>51</v>
      </c>
      <c r="C14">
        <v>4</v>
      </c>
      <c r="D14">
        <v>19</v>
      </c>
      <c r="E14" t="s">
        <v>90</v>
      </c>
      <c r="F14" t="s">
        <v>166</v>
      </c>
      <c r="G14" t="s">
        <v>173</v>
      </c>
      <c r="H14" s="7">
        <v>21.9</v>
      </c>
      <c r="I14" s="7" t="s">
        <v>199</v>
      </c>
      <c r="J14" s="7" t="s">
        <v>199</v>
      </c>
      <c r="K14" s="7">
        <v>0</v>
      </c>
      <c r="L14" s="7">
        <v>21.9</v>
      </c>
      <c r="M14" s="3">
        <v>100</v>
      </c>
      <c r="N14" s="3">
        <v>0</v>
      </c>
      <c r="O14" s="3">
        <v>4</v>
      </c>
      <c r="P14" s="3">
        <v>0</v>
      </c>
      <c r="Q14" s="3">
        <v>0</v>
      </c>
      <c r="R14" s="3">
        <f t="shared" si="0"/>
        <v>66.666666666666657</v>
      </c>
      <c r="S14" s="7">
        <f t="shared" si="1"/>
        <v>5.4749999999999996</v>
      </c>
      <c r="T14" s="7" t="s">
        <v>177</v>
      </c>
      <c r="U14" s="7" t="s">
        <v>177</v>
      </c>
      <c r="V14" s="6">
        <v>19.943359253499221</v>
      </c>
      <c r="W14" s="4">
        <v>28.20541845691541</v>
      </c>
      <c r="X14" s="4">
        <v>48.148777710414635</v>
      </c>
      <c r="Y14" s="4">
        <v>0.58579718526924407</v>
      </c>
      <c r="Z14" s="4">
        <v>-1.6431200811386182</v>
      </c>
      <c r="AA14" s="4">
        <v>-0.53614141722442021</v>
      </c>
      <c r="AB14" s="4">
        <v>-2.1792614983630387</v>
      </c>
      <c r="AC14">
        <v>-6.8463336714109091E-2</v>
      </c>
      <c r="AD14">
        <v>-2.2339225717684173E-2</v>
      </c>
      <c r="AE14">
        <v>-9.0802562431793271E-2</v>
      </c>
      <c r="AF14" s="21">
        <v>80.84415584415585</v>
      </c>
      <c r="AG14" s="7" t="s">
        <v>177</v>
      </c>
    </row>
    <row r="15" spans="1:33">
      <c r="A15" t="s">
        <v>198</v>
      </c>
      <c r="B15">
        <v>52</v>
      </c>
      <c r="C15">
        <v>4</v>
      </c>
      <c r="D15">
        <v>19</v>
      </c>
      <c r="E15" t="s">
        <v>90</v>
      </c>
      <c r="F15" t="s">
        <v>166</v>
      </c>
      <c r="G15" t="s">
        <v>174</v>
      </c>
      <c r="H15" s="7">
        <v>18.309999999999999</v>
      </c>
      <c r="I15" s="7" t="s">
        <v>199</v>
      </c>
      <c r="J15" s="7" t="s">
        <v>199</v>
      </c>
      <c r="K15" s="7">
        <v>0</v>
      </c>
      <c r="L15" s="7">
        <v>18.309999999999999</v>
      </c>
      <c r="M15" s="3">
        <v>100</v>
      </c>
      <c r="N15" s="3">
        <v>0</v>
      </c>
      <c r="O15" s="3">
        <v>2</v>
      </c>
      <c r="P15" s="3">
        <v>0</v>
      </c>
      <c r="Q15" s="3">
        <v>0</v>
      </c>
      <c r="R15" s="3">
        <f t="shared" si="0"/>
        <v>33.333333333333329</v>
      </c>
      <c r="S15" s="7">
        <f t="shared" si="1"/>
        <v>9.1549999999999994</v>
      </c>
      <c r="T15" s="7" t="s">
        <v>177</v>
      </c>
      <c r="U15" s="7" t="s">
        <v>177</v>
      </c>
      <c r="V15" s="6">
        <v>12.597366480788937</v>
      </c>
      <c r="W15" s="4">
        <v>17.958591942932429</v>
      </c>
      <c r="X15" s="4">
        <v>30.555958423721364</v>
      </c>
      <c r="Y15" s="4">
        <v>0.58772798725209419</v>
      </c>
      <c r="Z15" s="4">
        <v>-0.90145575450451965</v>
      </c>
      <c r="AA15" s="4">
        <v>0.80567792557022244</v>
      </c>
      <c r="AB15" s="4">
        <v>-9.577782893429726E-2</v>
      </c>
      <c r="AC15">
        <v>-3.7560656437688321E-2</v>
      </c>
      <c r="AD15">
        <v>3.3569913565425935E-2</v>
      </c>
      <c r="AE15">
        <v>-3.9907428722623858E-3</v>
      </c>
      <c r="AF15" s="21">
        <v>81.229773462783172</v>
      </c>
      <c r="AG15" s="7" t="s">
        <v>177</v>
      </c>
    </row>
    <row r="16" spans="1:33">
      <c r="A16" t="s">
        <v>198</v>
      </c>
      <c r="B16">
        <v>53</v>
      </c>
      <c r="C16">
        <v>4</v>
      </c>
      <c r="D16">
        <v>19</v>
      </c>
      <c r="E16" t="s">
        <v>90</v>
      </c>
      <c r="F16" t="s">
        <v>166</v>
      </c>
      <c r="G16" t="s">
        <v>175</v>
      </c>
      <c r="H16" s="7">
        <v>13.51</v>
      </c>
      <c r="I16" s="7" t="s">
        <v>199</v>
      </c>
      <c r="J16" s="7" t="s">
        <v>199</v>
      </c>
      <c r="K16" s="7">
        <v>0</v>
      </c>
      <c r="L16" s="7">
        <v>13.51</v>
      </c>
      <c r="M16" s="3">
        <v>100</v>
      </c>
      <c r="N16" s="3">
        <v>0</v>
      </c>
      <c r="O16" s="3">
        <v>1</v>
      </c>
      <c r="P16" s="3">
        <v>0</v>
      </c>
      <c r="Q16" s="3">
        <v>0</v>
      </c>
      <c r="R16" s="3">
        <f t="shared" si="0"/>
        <v>16.666666666666664</v>
      </c>
      <c r="S16" s="7">
        <f t="shared" si="1"/>
        <v>13.51</v>
      </c>
      <c r="T16" s="7" t="s">
        <v>177</v>
      </c>
      <c r="U16" s="7" t="s">
        <v>177</v>
      </c>
      <c r="V16" s="6">
        <v>13.58875193798449</v>
      </c>
      <c r="W16" s="4">
        <v>16.790670111972435</v>
      </c>
      <c r="X16" s="4">
        <v>30.379422049956926</v>
      </c>
      <c r="Y16" s="4">
        <v>0.552698800008812</v>
      </c>
      <c r="Z16" s="4">
        <v>-1.1108465595745132</v>
      </c>
      <c r="AA16" s="4">
        <v>0.64098993042648167</v>
      </c>
      <c r="AB16" s="4">
        <v>-0.46985662914803161</v>
      </c>
      <c r="AC16">
        <v>-4.6285273315604718E-2</v>
      </c>
      <c r="AD16">
        <v>2.670791376777007E-2</v>
      </c>
      <c r="AE16">
        <v>-1.9577359547834648E-2</v>
      </c>
      <c r="AF16" s="21">
        <v>75.675675675675663</v>
      </c>
      <c r="AG16" s="7" t="s">
        <v>177</v>
      </c>
    </row>
    <row r="17" spans="1:33">
      <c r="A17" t="s">
        <v>198</v>
      </c>
      <c r="B17">
        <v>66</v>
      </c>
      <c r="C17">
        <v>5</v>
      </c>
      <c r="D17">
        <v>20</v>
      </c>
      <c r="E17" t="s">
        <v>90</v>
      </c>
      <c r="F17" t="s">
        <v>166</v>
      </c>
      <c r="G17" t="s">
        <v>172</v>
      </c>
      <c r="H17" s="7">
        <v>28.24</v>
      </c>
      <c r="I17" s="7" t="s">
        <v>199</v>
      </c>
      <c r="J17" s="7" t="s">
        <v>199</v>
      </c>
      <c r="K17" s="7">
        <v>0</v>
      </c>
      <c r="L17" s="7">
        <v>28.24</v>
      </c>
      <c r="M17" s="3">
        <v>100</v>
      </c>
      <c r="N17" s="3">
        <v>0</v>
      </c>
      <c r="O17" s="3">
        <v>5</v>
      </c>
      <c r="P17" s="3">
        <v>0</v>
      </c>
      <c r="Q17" s="3">
        <v>0</v>
      </c>
      <c r="R17" s="3">
        <f t="shared" si="0"/>
        <v>83.333333333333343</v>
      </c>
      <c r="S17" s="7">
        <f t="shared" si="1"/>
        <v>5.6479999999999997</v>
      </c>
      <c r="T17" s="7" t="s">
        <v>177</v>
      </c>
      <c r="U17" s="7" t="s">
        <v>177</v>
      </c>
      <c r="V17" s="6">
        <v>6.3745710854397792</v>
      </c>
      <c r="W17" s="4">
        <v>24.77485073773304</v>
      </c>
      <c r="X17" s="4">
        <v>31.149421823172819</v>
      </c>
      <c r="Y17" s="4">
        <v>0.79535507523617732</v>
      </c>
      <c r="Z17" s="4">
        <v>-0.51568382509641508</v>
      </c>
      <c r="AA17" s="4">
        <v>4.1147570475149049</v>
      </c>
      <c r="AB17" s="4">
        <v>3.59907322241849</v>
      </c>
      <c r="AC17">
        <v>-2.1486826045683961E-2</v>
      </c>
      <c r="AD17">
        <v>0.17144821031312102</v>
      </c>
      <c r="AE17">
        <v>0.14996138426743708</v>
      </c>
      <c r="AF17" s="21">
        <v>75.545851528384276</v>
      </c>
      <c r="AG17" s="7" t="s">
        <v>177</v>
      </c>
    </row>
    <row r="18" spans="1:33">
      <c r="A18" t="s">
        <v>198</v>
      </c>
      <c r="B18">
        <v>67</v>
      </c>
      <c r="C18">
        <v>5</v>
      </c>
      <c r="D18">
        <v>20</v>
      </c>
      <c r="E18" t="s">
        <v>90</v>
      </c>
      <c r="F18" t="s">
        <v>166</v>
      </c>
      <c r="G18" t="s">
        <v>173</v>
      </c>
      <c r="H18" s="7">
        <v>28.26</v>
      </c>
      <c r="I18" s="7" t="s">
        <v>199</v>
      </c>
      <c r="J18" s="7" t="s">
        <v>199</v>
      </c>
      <c r="K18" s="7">
        <v>0</v>
      </c>
      <c r="L18" s="7">
        <v>28.26</v>
      </c>
      <c r="M18" s="3">
        <v>100</v>
      </c>
      <c r="N18" s="3">
        <v>0</v>
      </c>
      <c r="O18" s="3">
        <v>4</v>
      </c>
      <c r="P18" s="3">
        <v>0</v>
      </c>
      <c r="Q18" s="3">
        <v>0</v>
      </c>
      <c r="R18" s="3">
        <f t="shared" si="0"/>
        <v>66.666666666666657</v>
      </c>
      <c r="S18" s="7">
        <f t="shared" si="1"/>
        <v>7.0650000000000004</v>
      </c>
      <c r="T18" s="7" t="s">
        <v>177</v>
      </c>
      <c r="U18" s="7" t="s">
        <v>177</v>
      </c>
      <c r="V18" s="6">
        <v>11.536465995869099</v>
      </c>
      <c r="W18" s="4">
        <v>17.75783626728315</v>
      </c>
      <c r="X18" s="4">
        <v>29.294302263152247</v>
      </c>
      <c r="Y18" s="4">
        <v>0.60618737759184638</v>
      </c>
      <c r="Z18" s="4">
        <v>-0.90392340986036668</v>
      </c>
      <c r="AA18" s="4">
        <v>9.2839237767365426E-2</v>
      </c>
      <c r="AB18" s="4">
        <v>-0.8110841720930011</v>
      </c>
      <c r="AC18">
        <v>-3.7663475410848607E-2</v>
      </c>
      <c r="AD18">
        <v>3.8683015736402258E-3</v>
      </c>
      <c r="AE18">
        <v>-3.3795173837208377E-2</v>
      </c>
      <c r="AF18" s="21">
        <v>77.972027972027973</v>
      </c>
      <c r="AG18" s="7" t="s">
        <v>177</v>
      </c>
    </row>
    <row r="19" spans="1:33">
      <c r="A19" t="s">
        <v>198</v>
      </c>
      <c r="B19">
        <v>68</v>
      </c>
      <c r="C19">
        <v>5</v>
      </c>
      <c r="D19">
        <v>20</v>
      </c>
      <c r="E19" t="s">
        <v>90</v>
      </c>
      <c r="F19" t="s">
        <v>166</v>
      </c>
      <c r="G19" t="s">
        <v>174</v>
      </c>
      <c r="H19" s="7">
        <v>20.51</v>
      </c>
      <c r="I19" s="7" t="s">
        <v>199</v>
      </c>
      <c r="J19" s="7" t="s">
        <v>199</v>
      </c>
      <c r="K19" s="7">
        <v>0</v>
      </c>
      <c r="L19" s="7">
        <v>20.51</v>
      </c>
      <c r="M19" s="3">
        <v>100</v>
      </c>
      <c r="N19" s="3">
        <v>0</v>
      </c>
      <c r="O19" s="3">
        <v>2</v>
      </c>
      <c r="P19" s="3">
        <v>0</v>
      </c>
      <c r="Q19" s="3">
        <v>0</v>
      </c>
      <c r="R19" s="3">
        <f t="shared" si="0"/>
        <v>33.333333333333329</v>
      </c>
      <c r="S19" s="7">
        <f t="shared" si="1"/>
        <v>10.255000000000001</v>
      </c>
      <c r="T19" s="7" t="s">
        <v>177</v>
      </c>
      <c r="U19" s="7" t="s">
        <v>177</v>
      </c>
      <c r="V19" s="6">
        <v>2.8421938029905958</v>
      </c>
      <c r="W19" s="4">
        <v>16.475023647294584</v>
      </c>
      <c r="X19" s="4">
        <v>19.317217450285181</v>
      </c>
      <c r="Y19" s="4">
        <v>0.85286732883215344</v>
      </c>
      <c r="Z19" s="4">
        <v>-0.18610701157966397</v>
      </c>
      <c r="AA19" s="4">
        <v>5.7928886122004268</v>
      </c>
      <c r="AB19" s="4">
        <v>5.6067816006207627</v>
      </c>
      <c r="AC19">
        <v>-7.7544588158193319E-3</v>
      </c>
      <c r="AD19">
        <v>0.24137035884168445</v>
      </c>
      <c r="AE19">
        <v>0.2336159000258651</v>
      </c>
      <c r="AF19" s="21">
        <v>75.655430711610478</v>
      </c>
      <c r="AG19" s="7" t="s">
        <v>177</v>
      </c>
    </row>
    <row r="20" spans="1:33">
      <c r="A20" t="s">
        <v>198</v>
      </c>
      <c r="B20">
        <v>69</v>
      </c>
      <c r="C20">
        <v>5</v>
      </c>
      <c r="D20">
        <v>20</v>
      </c>
      <c r="E20" t="s">
        <v>90</v>
      </c>
      <c r="F20" t="s">
        <v>166</v>
      </c>
      <c r="G20" t="s">
        <v>175</v>
      </c>
      <c r="H20" s="7" t="s">
        <v>199</v>
      </c>
      <c r="I20" s="7" t="s">
        <v>199</v>
      </c>
      <c r="J20" s="7" t="s">
        <v>199</v>
      </c>
      <c r="K20" s="7">
        <v>0</v>
      </c>
      <c r="L20" s="7"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f t="shared" si="0"/>
        <v>16.666666666666664</v>
      </c>
      <c r="S20" s="7" t="s">
        <v>177</v>
      </c>
      <c r="T20" s="7" t="s">
        <v>177</v>
      </c>
      <c r="U20" s="7" t="s">
        <v>177</v>
      </c>
      <c r="V20" s="6">
        <v>10.282617980884108</v>
      </c>
      <c r="W20" s="4">
        <v>36.238587216248497</v>
      </c>
      <c r="X20" s="4">
        <v>46.521205197132602</v>
      </c>
      <c r="Y20" s="4">
        <v>0.77896922624184539</v>
      </c>
      <c r="Z20" s="4">
        <v>-0.80933069150421255</v>
      </c>
      <c r="AA20" s="4">
        <v>1.5270126716224519</v>
      </c>
      <c r="AB20" s="4">
        <v>0.71768198011823992</v>
      </c>
      <c r="AC20">
        <v>-3.3722112146008856E-2</v>
      </c>
      <c r="AD20">
        <v>6.362552798426882E-2</v>
      </c>
      <c r="AE20">
        <v>2.9903415838259995E-2</v>
      </c>
      <c r="AF20" s="21">
        <v>79.288025889967628</v>
      </c>
      <c r="AG20" s="7" t="s">
        <v>177</v>
      </c>
    </row>
    <row r="21" spans="1:33">
      <c r="A21" t="s">
        <v>198</v>
      </c>
      <c r="B21">
        <v>82</v>
      </c>
      <c r="C21">
        <v>6</v>
      </c>
      <c r="D21">
        <v>20</v>
      </c>
      <c r="E21" t="s">
        <v>90</v>
      </c>
      <c r="F21" t="s">
        <v>166</v>
      </c>
      <c r="G21" t="s">
        <v>172</v>
      </c>
      <c r="H21" s="7">
        <v>36.76</v>
      </c>
      <c r="I21" s="7" t="s">
        <v>199</v>
      </c>
      <c r="J21" s="7" t="s">
        <v>199</v>
      </c>
      <c r="K21" s="7">
        <v>0</v>
      </c>
      <c r="L21" s="7">
        <v>36.76</v>
      </c>
      <c r="M21" s="3">
        <v>100</v>
      </c>
      <c r="N21" s="3">
        <v>0</v>
      </c>
      <c r="O21" s="3">
        <v>5</v>
      </c>
      <c r="P21" s="3">
        <v>0</v>
      </c>
      <c r="Q21" s="3">
        <v>0</v>
      </c>
      <c r="R21" s="3">
        <f t="shared" si="0"/>
        <v>83.333333333333343</v>
      </c>
      <c r="S21" s="7">
        <f t="shared" ref="S21:S52" si="2">H21/O21</f>
        <v>7.3519999999999994</v>
      </c>
      <c r="T21" s="7" t="s">
        <v>177</v>
      </c>
      <c r="U21" s="7" t="s">
        <v>177</v>
      </c>
      <c r="V21" s="6">
        <v>4.0772457278397729</v>
      </c>
      <c r="W21" s="4">
        <v>41.414321311600055</v>
      </c>
      <c r="X21" s="4">
        <v>45.491567039439829</v>
      </c>
      <c r="Y21" s="4">
        <v>0.91037359244395943</v>
      </c>
      <c r="Z21" s="4">
        <v>-0.2960640255345488</v>
      </c>
      <c r="AA21" s="4">
        <v>-2.5775207293728237</v>
      </c>
      <c r="AB21" s="4">
        <v>-2.8735847549073723</v>
      </c>
      <c r="AC21">
        <v>-1.2336001063939533E-2</v>
      </c>
      <c r="AD21">
        <v>-0.10739669705720098</v>
      </c>
      <c r="AE21">
        <v>-0.1197326981211405</v>
      </c>
      <c r="AF21" s="21">
        <v>67.845659163987136</v>
      </c>
      <c r="AG21" s="7" t="s">
        <v>177</v>
      </c>
    </row>
    <row r="22" spans="1:33">
      <c r="A22" t="s">
        <v>198</v>
      </c>
      <c r="B22">
        <v>83</v>
      </c>
      <c r="C22">
        <v>6</v>
      </c>
      <c r="D22">
        <v>20</v>
      </c>
      <c r="E22" t="s">
        <v>90</v>
      </c>
      <c r="F22" t="s">
        <v>166</v>
      </c>
      <c r="G22" t="s">
        <v>173</v>
      </c>
      <c r="H22" s="7">
        <v>18.989999999999998</v>
      </c>
      <c r="I22" s="7" t="s">
        <v>199</v>
      </c>
      <c r="J22" s="7" t="s">
        <v>199</v>
      </c>
      <c r="K22" s="7">
        <v>0</v>
      </c>
      <c r="L22" s="7">
        <v>18.989999999999998</v>
      </c>
      <c r="M22" s="3">
        <v>100</v>
      </c>
      <c r="N22" s="3">
        <v>0</v>
      </c>
      <c r="O22" s="3">
        <v>4</v>
      </c>
      <c r="P22" s="3">
        <v>0</v>
      </c>
      <c r="Q22" s="3">
        <v>0</v>
      </c>
      <c r="R22" s="3">
        <f t="shared" si="0"/>
        <v>66.666666666666657</v>
      </c>
      <c r="S22" s="7">
        <f t="shared" si="2"/>
        <v>4.7474999999999996</v>
      </c>
      <c r="T22" s="7" t="s">
        <v>177</v>
      </c>
      <c r="U22" s="7" t="s">
        <v>177</v>
      </c>
      <c r="V22" s="6">
        <v>10.832013016527563</v>
      </c>
      <c r="W22" s="4">
        <v>52.118018050697394</v>
      </c>
      <c r="X22" s="4">
        <v>62.950031067224955</v>
      </c>
      <c r="Y22" s="4">
        <v>0.82792680427814325</v>
      </c>
      <c r="Z22" s="4">
        <v>-0.85837508330113865</v>
      </c>
      <c r="AA22" s="4">
        <v>-2.1314414896889557</v>
      </c>
      <c r="AB22" s="4">
        <v>-2.9898165729900947</v>
      </c>
      <c r="AC22">
        <v>-3.576562847088078E-2</v>
      </c>
      <c r="AD22">
        <v>-8.8810062070373147E-2</v>
      </c>
      <c r="AE22">
        <v>-0.12457569054125395</v>
      </c>
      <c r="AF22" s="21">
        <v>78.448275862068968</v>
      </c>
      <c r="AG22" s="7" t="s">
        <v>177</v>
      </c>
    </row>
    <row r="23" spans="1:33">
      <c r="A23" t="s">
        <v>198</v>
      </c>
      <c r="B23">
        <v>84</v>
      </c>
      <c r="C23">
        <v>6</v>
      </c>
      <c r="D23">
        <v>20</v>
      </c>
      <c r="E23" t="s">
        <v>90</v>
      </c>
      <c r="F23" t="s">
        <v>166</v>
      </c>
      <c r="G23" t="s">
        <v>174</v>
      </c>
      <c r="H23" s="7">
        <v>8.0500000000000007</v>
      </c>
      <c r="I23" s="7" t="s">
        <v>199</v>
      </c>
      <c r="J23" s="7" t="s">
        <v>199</v>
      </c>
      <c r="K23" s="7">
        <v>0.16</v>
      </c>
      <c r="L23" s="7">
        <v>8.2100000000000009</v>
      </c>
      <c r="M23" s="3">
        <v>98.051157125456754</v>
      </c>
      <c r="N23" s="3">
        <v>1.9488428745432398</v>
      </c>
      <c r="O23" s="3">
        <v>2</v>
      </c>
      <c r="P23" s="3">
        <v>0</v>
      </c>
      <c r="Q23" s="3">
        <v>0</v>
      </c>
      <c r="R23" s="3">
        <f t="shared" si="0"/>
        <v>33.333333333333329</v>
      </c>
      <c r="S23" s="7">
        <f t="shared" si="2"/>
        <v>4.0250000000000004</v>
      </c>
      <c r="T23" s="7" t="s">
        <v>177</v>
      </c>
      <c r="U23" s="7" t="s">
        <v>177</v>
      </c>
      <c r="V23" s="6">
        <v>4.635333894741696</v>
      </c>
      <c r="W23" s="4">
        <v>55.301257456914456</v>
      </c>
      <c r="X23" s="4">
        <v>59.936591351656155</v>
      </c>
      <c r="Y23" s="4">
        <v>0.92266270419774854</v>
      </c>
      <c r="Z23" s="4">
        <v>-0.35752016465016412</v>
      </c>
      <c r="AA23" s="4">
        <v>4.7861720964891328</v>
      </c>
      <c r="AB23" s="4">
        <v>4.4286519318389681</v>
      </c>
      <c r="AC23">
        <v>-1.4896673527090171E-2</v>
      </c>
      <c r="AD23">
        <v>0.19942383735371386</v>
      </c>
      <c r="AE23">
        <v>0.18452716382662368</v>
      </c>
      <c r="AF23" s="21">
        <v>79.365079365079367</v>
      </c>
      <c r="AG23" s="7" t="s">
        <v>177</v>
      </c>
    </row>
    <row r="24" spans="1:33">
      <c r="A24" t="s">
        <v>198</v>
      </c>
      <c r="B24">
        <v>85</v>
      </c>
      <c r="C24">
        <v>6</v>
      </c>
      <c r="D24">
        <v>20</v>
      </c>
      <c r="E24" t="s">
        <v>90</v>
      </c>
      <c r="F24" t="s">
        <v>166</v>
      </c>
      <c r="G24" t="s">
        <v>175</v>
      </c>
      <c r="H24" s="7">
        <v>15.17</v>
      </c>
      <c r="I24" s="7" t="s">
        <v>199</v>
      </c>
      <c r="J24" s="7" t="s">
        <v>199</v>
      </c>
      <c r="K24" s="7">
        <v>0</v>
      </c>
      <c r="L24" s="7">
        <v>15.17</v>
      </c>
      <c r="M24" s="3">
        <v>100</v>
      </c>
      <c r="N24" s="3">
        <v>0</v>
      </c>
      <c r="O24" s="3">
        <v>1</v>
      </c>
      <c r="P24" s="3">
        <v>0</v>
      </c>
      <c r="Q24" s="3">
        <v>0</v>
      </c>
      <c r="R24" s="3">
        <f t="shared" si="0"/>
        <v>16.666666666666664</v>
      </c>
      <c r="S24" s="7">
        <f t="shared" si="2"/>
        <v>15.17</v>
      </c>
      <c r="T24" s="7" t="s">
        <v>177</v>
      </c>
      <c r="U24" s="7" t="s">
        <v>177</v>
      </c>
      <c r="V24" s="6">
        <v>7.3747318834768034</v>
      </c>
      <c r="W24" s="4">
        <v>47.083019999762378</v>
      </c>
      <c r="X24" s="4">
        <v>54.457751883239183</v>
      </c>
      <c r="Y24" s="4">
        <v>0.86457884087303694</v>
      </c>
      <c r="Z24" s="4">
        <v>-0.51596345444425706</v>
      </c>
      <c r="AA24" s="4">
        <v>-1.5702464842870416</v>
      </c>
      <c r="AB24" s="4">
        <v>-2.0862099387312987</v>
      </c>
      <c r="AC24">
        <v>-2.1498477268510709E-2</v>
      </c>
      <c r="AD24">
        <v>-6.5426936845293396E-2</v>
      </c>
      <c r="AE24">
        <v>-8.6925414113804098E-2</v>
      </c>
      <c r="AF24" s="21">
        <v>78.260869565217391</v>
      </c>
      <c r="AG24" s="7" t="s">
        <v>177</v>
      </c>
    </row>
    <row r="25" spans="1:33">
      <c r="A25" t="s">
        <v>198</v>
      </c>
      <c r="B25">
        <v>98</v>
      </c>
      <c r="C25">
        <v>7</v>
      </c>
      <c r="D25">
        <v>22</v>
      </c>
      <c r="E25" t="s">
        <v>90</v>
      </c>
      <c r="F25" t="s">
        <v>166</v>
      </c>
      <c r="G25" t="s">
        <v>172</v>
      </c>
      <c r="H25" s="7">
        <v>36.81</v>
      </c>
      <c r="I25" s="7" t="s">
        <v>199</v>
      </c>
      <c r="J25" s="7" t="s">
        <v>199</v>
      </c>
      <c r="K25" s="7">
        <v>0</v>
      </c>
      <c r="L25" s="7">
        <v>36.81</v>
      </c>
      <c r="M25" s="3">
        <v>100</v>
      </c>
      <c r="N25" s="3">
        <v>0</v>
      </c>
      <c r="O25" s="3">
        <v>5</v>
      </c>
      <c r="P25" s="3">
        <v>0</v>
      </c>
      <c r="Q25" s="3">
        <v>0</v>
      </c>
      <c r="R25" s="3">
        <f t="shared" si="0"/>
        <v>83.333333333333343</v>
      </c>
      <c r="S25" s="7">
        <f t="shared" si="2"/>
        <v>7.3620000000000001</v>
      </c>
      <c r="T25" s="7" t="s">
        <v>177</v>
      </c>
      <c r="U25" s="7" t="s">
        <v>177</v>
      </c>
      <c r="V25" s="6">
        <v>8.7562377890560956</v>
      </c>
      <c r="W25" s="4">
        <v>50.052404472097983</v>
      </c>
      <c r="X25" s="4">
        <v>58.808642261154077</v>
      </c>
      <c r="Y25" s="4">
        <v>0.85110627532987604</v>
      </c>
      <c r="Z25" s="4">
        <v>-0.60243337936406482</v>
      </c>
      <c r="AA25" s="4">
        <v>-7.010968417505957E-2</v>
      </c>
      <c r="AB25" s="4">
        <v>-0.6725430635391243</v>
      </c>
      <c r="AC25">
        <v>-2.510139080683603E-2</v>
      </c>
      <c r="AD25">
        <v>-2.9212368406274819E-3</v>
      </c>
      <c r="AE25">
        <v>-2.8022627647463511E-2</v>
      </c>
      <c r="AF25" s="21">
        <v>78.205128205128204</v>
      </c>
      <c r="AG25" s="7" t="s">
        <v>177</v>
      </c>
    </row>
    <row r="26" spans="1:33">
      <c r="A26" t="s">
        <v>198</v>
      </c>
      <c r="B26">
        <v>99</v>
      </c>
      <c r="C26">
        <v>7</v>
      </c>
      <c r="D26">
        <v>22</v>
      </c>
      <c r="E26" t="s">
        <v>90</v>
      </c>
      <c r="F26" t="s">
        <v>166</v>
      </c>
      <c r="G26" t="s">
        <v>173</v>
      </c>
      <c r="H26" s="7">
        <v>33.43</v>
      </c>
      <c r="I26" s="7" t="s">
        <v>199</v>
      </c>
      <c r="J26" s="7" t="s">
        <v>199</v>
      </c>
      <c r="K26" s="7">
        <v>0</v>
      </c>
      <c r="L26" s="7">
        <v>33.43</v>
      </c>
      <c r="M26" s="3">
        <v>100</v>
      </c>
      <c r="N26" s="3">
        <v>0</v>
      </c>
      <c r="O26" s="3">
        <v>4</v>
      </c>
      <c r="P26" s="3">
        <v>0</v>
      </c>
      <c r="Q26" s="3">
        <v>0</v>
      </c>
      <c r="R26" s="3">
        <f t="shared" si="0"/>
        <v>66.666666666666657</v>
      </c>
      <c r="S26" s="7">
        <f t="shared" si="2"/>
        <v>8.3574999999999999</v>
      </c>
      <c r="T26" s="7" t="s">
        <v>177</v>
      </c>
      <c r="U26" s="7" t="s">
        <v>177</v>
      </c>
      <c r="V26" s="6">
        <v>32.818176802671076</v>
      </c>
      <c r="W26" s="4">
        <v>32.43967305401501</v>
      </c>
      <c r="X26" s="4">
        <v>65.257849856686079</v>
      </c>
      <c r="Y26" s="4">
        <v>0.49709993702299954</v>
      </c>
      <c r="Z26" s="4">
        <v>-2.5372102361357296</v>
      </c>
      <c r="AA26" s="4">
        <v>0.85029083106430803</v>
      </c>
      <c r="AB26" s="4">
        <v>-1.6869194050714211</v>
      </c>
      <c r="AC26">
        <v>-0.10571709317232206</v>
      </c>
      <c r="AD26">
        <v>3.5428784627679497E-2</v>
      </c>
      <c r="AE26">
        <v>-7.0288308544642547E-2</v>
      </c>
      <c r="AF26" s="21">
        <v>80.524344569288388</v>
      </c>
      <c r="AG26" s="7" t="s">
        <v>177</v>
      </c>
    </row>
    <row r="27" spans="1:33">
      <c r="A27" t="s">
        <v>198</v>
      </c>
      <c r="B27">
        <v>100</v>
      </c>
      <c r="C27">
        <v>7</v>
      </c>
      <c r="D27">
        <v>22</v>
      </c>
      <c r="E27" t="s">
        <v>90</v>
      </c>
      <c r="F27" t="s">
        <v>166</v>
      </c>
      <c r="G27" t="s">
        <v>174</v>
      </c>
      <c r="H27" s="7">
        <v>24.05</v>
      </c>
      <c r="I27" s="7" t="s">
        <v>199</v>
      </c>
      <c r="J27" s="7" t="s">
        <v>199</v>
      </c>
      <c r="K27" s="7">
        <v>0</v>
      </c>
      <c r="L27" s="7">
        <v>24.05</v>
      </c>
      <c r="M27" s="3">
        <v>100</v>
      </c>
      <c r="N27" s="3">
        <v>0</v>
      </c>
      <c r="O27" s="3">
        <v>2</v>
      </c>
      <c r="P27" s="3">
        <v>0</v>
      </c>
      <c r="Q27" s="3">
        <v>0</v>
      </c>
      <c r="R27" s="3">
        <f t="shared" si="0"/>
        <v>33.333333333333329</v>
      </c>
      <c r="S27" s="7">
        <f t="shared" si="2"/>
        <v>12.025</v>
      </c>
      <c r="T27" s="7" t="s">
        <v>177</v>
      </c>
      <c r="U27" s="7" t="s">
        <v>177</v>
      </c>
      <c r="V27" s="6">
        <v>5.8605181371134147</v>
      </c>
      <c r="W27" s="4">
        <v>38.52578550049234</v>
      </c>
      <c r="X27" s="4">
        <v>44.386303637605756</v>
      </c>
      <c r="Y27" s="4">
        <v>0.8679656187421706</v>
      </c>
      <c r="Z27" s="4">
        <v>-0.33761697359917503</v>
      </c>
      <c r="AA27" s="4">
        <v>-2.1334346675477005</v>
      </c>
      <c r="AB27" s="4">
        <v>-2.4710516411468757</v>
      </c>
      <c r="AC27">
        <v>-1.4067373899965626E-2</v>
      </c>
      <c r="AD27">
        <v>-8.889311114782085E-2</v>
      </c>
      <c r="AE27">
        <v>-0.10296048504778647</v>
      </c>
      <c r="AF27" s="21">
        <v>72.925764192139724</v>
      </c>
      <c r="AG27" s="7" t="s">
        <v>177</v>
      </c>
    </row>
    <row r="28" spans="1:33">
      <c r="A28" t="s">
        <v>198</v>
      </c>
      <c r="B28">
        <v>101</v>
      </c>
      <c r="C28">
        <v>7</v>
      </c>
      <c r="D28">
        <v>22</v>
      </c>
      <c r="E28" t="s">
        <v>90</v>
      </c>
      <c r="F28" t="s">
        <v>166</v>
      </c>
      <c r="G28" t="s">
        <v>175</v>
      </c>
      <c r="H28" s="7">
        <v>15.05</v>
      </c>
      <c r="I28" s="7" t="s">
        <v>199</v>
      </c>
      <c r="J28" s="7" t="s">
        <v>199</v>
      </c>
      <c r="K28" s="7">
        <v>0</v>
      </c>
      <c r="L28" s="7">
        <v>15.05</v>
      </c>
      <c r="M28" s="3">
        <v>100</v>
      </c>
      <c r="N28" s="3">
        <v>0</v>
      </c>
      <c r="O28" s="3">
        <v>1</v>
      </c>
      <c r="P28" s="3">
        <v>0</v>
      </c>
      <c r="Q28" s="3">
        <v>0</v>
      </c>
      <c r="R28" s="3">
        <f t="shared" si="0"/>
        <v>16.666666666666664</v>
      </c>
      <c r="S28" s="7">
        <f t="shared" si="2"/>
        <v>15.05</v>
      </c>
      <c r="T28" s="7" t="s">
        <v>177</v>
      </c>
      <c r="U28" s="7" t="s">
        <v>177</v>
      </c>
      <c r="V28" s="6">
        <v>4.6590213903346829</v>
      </c>
      <c r="W28" s="4">
        <v>55.727279304305405</v>
      </c>
      <c r="X28" s="4">
        <v>60.386300694640084</v>
      </c>
      <c r="Y28" s="4">
        <v>0.92284638507839223</v>
      </c>
      <c r="Z28" s="4">
        <v>-0.22372464079460236</v>
      </c>
      <c r="AA28" s="4">
        <v>-3.4627006440895571</v>
      </c>
      <c r="AB28" s="4">
        <v>-3.6864252848841597</v>
      </c>
      <c r="AC28">
        <v>-9.3218600331084322E-3</v>
      </c>
      <c r="AD28">
        <v>-0.14427919350373153</v>
      </c>
      <c r="AE28">
        <v>-0.15360105353683998</v>
      </c>
      <c r="AF28" s="21">
        <v>81.632653061224474</v>
      </c>
      <c r="AG28" s="7" t="s">
        <v>177</v>
      </c>
    </row>
    <row r="29" spans="1:33">
      <c r="A29" t="s">
        <v>198</v>
      </c>
      <c r="B29">
        <v>114</v>
      </c>
      <c r="C29">
        <v>8</v>
      </c>
      <c r="D29">
        <v>22</v>
      </c>
      <c r="E29" t="s">
        <v>90</v>
      </c>
      <c r="F29" t="s">
        <v>166</v>
      </c>
      <c r="G29" t="s">
        <v>172</v>
      </c>
      <c r="H29" s="7">
        <v>27.75</v>
      </c>
      <c r="I29" s="7" t="s">
        <v>199</v>
      </c>
      <c r="J29" s="7" t="s">
        <v>199</v>
      </c>
      <c r="K29" s="7">
        <v>0</v>
      </c>
      <c r="L29" s="7">
        <v>27.75</v>
      </c>
      <c r="M29" s="3">
        <v>100</v>
      </c>
      <c r="N29" s="3">
        <v>0</v>
      </c>
      <c r="O29" s="3">
        <v>5</v>
      </c>
      <c r="P29" s="3">
        <v>0</v>
      </c>
      <c r="Q29" s="3">
        <v>0</v>
      </c>
      <c r="R29" s="3">
        <f t="shared" si="0"/>
        <v>83.333333333333343</v>
      </c>
      <c r="S29" s="7">
        <f t="shared" si="2"/>
        <v>5.55</v>
      </c>
      <c r="T29" s="7" t="s">
        <v>177</v>
      </c>
      <c r="U29" s="7" t="s">
        <v>177</v>
      </c>
      <c r="V29" s="6">
        <v>8.9126456022877854</v>
      </c>
      <c r="W29" s="4">
        <v>39.588262723489343</v>
      </c>
      <c r="X29" s="4">
        <v>48.500908325777132</v>
      </c>
      <c r="Y29" s="4">
        <v>0.8162375528635013</v>
      </c>
      <c r="Z29" s="4">
        <v>-0.57270974027539467</v>
      </c>
      <c r="AA29" s="4">
        <v>-1.9032999682466365</v>
      </c>
      <c r="AB29" s="4">
        <v>-2.4760097085220316</v>
      </c>
      <c r="AC29">
        <v>-2.3862905844808109E-2</v>
      </c>
      <c r="AD29">
        <v>-7.9304165343609845E-2</v>
      </c>
      <c r="AE29">
        <v>-0.10316707118841797</v>
      </c>
      <c r="AF29" s="21">
        <v>80.147058823529406</v>
      </c>
      <c r="AG29" s="7" t="s">
        <v>177</v>
      </c>
    </row>
    <row r="30" spans="1:33">
      <c r="A30" t="s">
        <v>198</v>
      </c>
      <c r="B30">
        <v>115</v>
      </c>
      <c r="C30">
        <v>8</v>
      </c>
      <c r="D30">
        <v>22</v>
      </c>
      <c r="E30" t="s">
        <v>90</v>
      </c>
      <c r="F30" t="s">
        <v>166</v>
      </c>
      <c r="G30" t="s">
        <v>173</v>
      </c>
      <c r="H30" s="7">
        <v>35.08</v>
      </c>
      <c r="I30" s="7" t="s">
        <v>199</v>
      </c>
      <c r="J30" s="7" t="s">
        <v>199</v>
      </c>
      <c r="K30" s="7">
        <v>0</v>
      </c>
      <c r="L30" s="7">
        <v>35.08</v>
      </c>
      <c r="M30" s="3">
        <v>100</v>
      </c>
      <c r="N30" s="3">
        <v>0</v>
      </c>
      <c r="O30" s="3">
        <v>4</v>
      </c>
      <c r="P30" s="3">
        <v>0</v>
      </c>
      <c r="Q30" s="3">
        <v>0</v>
      </c>
      <c r="R30" s="3">
        <f t="shared" si="0"/>
        <v>66.666666666666657</v>
      </c>
      <c r="S30" s="7">
        <f t="shared" si="2"/>
        <v>8.77</v>
      </c>
      <c r="T30" s="7" t="s">
        <v>177</v>
      </c>
      <c r="U30" s="7" t="s">
        <v>177</v>
      </c>
      <c r="V30" s="6">
        <v>16.150595207753039</v>
      </c>
      <c r="W30" s="4">
        <v>47.079990529188208</v>
      </c>
      <c r="X30" s="4">
        <v>63.230585736941251</v>
      </c>
      <c r="Y30" s="4">
        <v>0.74457622020228464</v>
      </c>
      <c r="Z30" s="4">
        <v>-1.0834018760859543</v>
      </c>
      <c r="AA30" s="4">
        <v>1.4246259021399283</v>
      </c>
      <c r="AB30" s="4">
        <v>0.34122402605397301</v>
      </c>
      <c r="AC30">
        <v>-4.5141744836914764E-2</v>
      </c>
      <c r="AD30">
        <v>5.9359412589163676E-2</v>
      </c>
      <c r="AE30">
        <v>1.4217667752248874E-2</v>
      </c>
      <c r="AF30" s="21">
        <v>83.690987124463518</v>
      </c>
      <c r="AG30" s="7" t="s">
        <v>177</v>
      </c>
    </row>
    <row r="31" spans="1:33">
      <c r="A31" t="s">
        <v>198</v>
      </c>
      <c r="B31">
        <v>116</v>
      </c>
      <c r="C31">
        <v>8</v>
      </c>
      <c r="D31">
        <v>22</v>
      </c>
      <c r="E31" t="s">
        <v>90</v>
      </c>
      <c r="F31" t="s">
        <v>166</v>
      </c>
      <c r="G31" t="s">
        <v>174</v>
      </c>
      <c r="H31" s="7">
        <v>20.72</v>
      </c>
      <c r="I31" s="7" t="s">
        <v>199</v>
      </c>
      <c r="J31" s="7" t="s">
        <v>199</v>
      </c>
      <c r="K31" s="7">
        <v>0</v>
      </c>
      <c r="L31" s="7">
        <v>20.72</v>
      </c>
      <c r="M31" s="3">
        <v>100</v>
      </c>
      <c r="N31" s="3">
        <v>0</v>
      </c>
      <c r="O31" s="3">
        <v>2</v>
      </c>
      <c r="P31" s="3">
        <v>0</v>
      </c>
      <c r="Q31" s="3">
        <v>0</v>
      </c>
      <c r="R31" s="3">
        <f t="shared" si="0"/>
        <v>33.333333333333329</v>
      </c>
      <c r="S31" s="7">
        <f t="shared" si="2"/>
        <v>10.36</v>
      </c>
      <c r="T31" s="7" t="s">
        <v>177</v>
      </c>
      <c r="U31" s="7" t="s">
        <v>177</v>
      </c>
      <c r="V31" s="6">
        <v>10.305834266137758</v>
      </c>
      <c r="W31" s="4">
        <v>46.939256098088727</v>
      </c>
      <c r="X31" s="4">
        <v>57.245090364226485</v>
      </c>
      <c r="Y31" s="4">
        <v>0.81996998868259163</v>
      </c>
      <c r="Z31" s="4">
        <v>-0.53378855220955657</v>
      </c>
      <c r="AA31" s="4">
        <v>2.8292155821617802</v>
      </c>
      <c r="AB31" s="4">
        <v>2.2954270299522235</v>
      </c>
      <c r="AC31">
        <v>-2.224118967539819E-2</v>
      </c>
      <c r="AD31">
        <v>0.11788398259007417</v>
      </c>
      <c r="AE31">
        <v>9.5642792914675964E-2</v>
      </c>
      <c r="AF31" s="21">
        <v>81.99233716475095</v>
      </c>
      <c r="AG31" s="7" t="s">
        <v>177</v>
      </c>
    </row>
    <row r="32" spans="1:33">
      <c r="A32" t="s">
        <v>198</v>
      </c>
      <c r="B32">
        <v>117</v>
      </c>
      <c r="C32">
        <v>8</v>
      </c>
      <c r="D32">
        <v>22</v>
      </c>
      <c r="E32" t="s">
        <v>90</v>
      </c>
      <c r="F32" t="s">
        <v>166</v>
      </c>
      <c r="G32" t="s">
        <v>175</v>
      </c>
      <c r="H32" s="7">
        <v>36.4</v>
      </c>
      <c r="I32" s="7" t="s">
        <v>199</v>
      </c>
      <c r="J32" s="7" t="s">
        <v>199</v>
      </c>
      <c r="K32" s="7">
        <v>0</v>
      </c>
      <c r="L32" s="7">
        <v>36.4</v>
      </c>
      <c r="M32" s="3">
        <v>100</v>
      </c>
      <c r="N32" s="3">
        <v>0</v>
      </c>
      <c r="O32" s="3">
        <v>1</v>
      </c>
      <c r="P32" s="3">
        <v>0</v>
      </c>
      <c r="Q32" s="3">
        <v>0</v>
      </c>
      <c r="R32" s="3">
        <f t="shared" si="0"/>
        <v>16.666666666666664</v>
      </c>
      <c r="S32" s="7">
        <f t="shared" si="2"/>
        <v>36.4</v>
      </c>
      <c r="T32" s="7" t="s">
        <v>177</v>
      </c>
      <c r="U32" s="7" t="s">
        <v>177</v>
      </c>
      <c r="V32" s="6">
        <v>1.3471678199402082</v>
      </c>
      <c r="W32" s="4">
        <v>34.608698090330833</v>
      </c>
      <c r="X32" s="4">
        <v>35.955865910271044</v>
      </c>
      <c r="Y32" s="4">
        <v>0.96253273879421763</v>
      </c>
      <c r="Z32" s="4">
        <v>6.8176697558721952E-2</v>
      </c>
      <c r="AA32" s="4">
        <v>-1.5758110286989619</v>
      </c>
      <c r="AB32" s="4">
        <v>-1.5076343311402403</v>
      </c>
      <c r="AC32">
        <v>2.8406957316134142E-3</v>
      </c>
      <c r="AD32">
        <v>-6.5658792862456752E-2</v>
      </c>
      <c r="AE32">
        <v>-6.2818097130843339E-2</v>
      </c>
      <c r="AF32" s="21">
        <v>80.136986301369859</v>
      </c>
      <c r="AG32" s="7" t="s">
        <v>177</v>
      </c>
    </row>
    <row r="33" spans="1:33">
      <c r="A33" t="s">
        <v>198</v>
      </c>
      <c r="B33">
        <v>130</v>
      </c>
      <c r="C33">
        <v>9</v>
      </c>
      <c r="D33">
        <v>27</v>
      </c>
      <c r="E33" t="s">
        <v>90</v>
      </c>
      <c r="F33" t="s">
        <v>166</v>
      </c>
      <c r="G33" t="s">
        <v>172</v>
      </c>
      <c r="H33" s="7">
        <v>40.17</v>
      </c>
      <c r="I33" s="7" t="s">
        <v>199</v>
      </c>
      <c r="J33" s="7" t="s">
        <v>199</v>
      </c>
      <c r="K33" s="7">
        <v>0</v>
      </c>
      <c r="L33" s="7">
        <v>40.17</v>
      </c>
      <c r="M33" s="3">
        <v>100</v>
      </c>
      <c r="N33" s="3">
        <v>0</v>
      </c>
      <c r="O33" s="3">
        <v>5</v>
      </c>
      <c r="P33" s="3">
        <v>0</v>
      </c>
      <c r="Q33" s="3">
        <v>0</v>
      </c>
      <c r="R33" s="3">
        <f t="shared" si="0"/>
        <v>83.333333333333343</v>
      </c>
      <c r="S33" s="7">
        <f t="shared" si="2"/>
        <v>8.0340000000000007</v>
      </c>
      <c r="T33" s="7" t="s">
        <v>177</v>
      </c>
      <c r="U33" s="7" t="s">
        <v>177</v>
      </c>
      <c r="V33" s="6">
        <v>8.6173420950670732</v>
      </c>
      <c r="W33" s="4">
        <v>69.364507543876471</v>
      </c>
      <c r="X33" s="4">
        <v>77.981849638943544</v>
      </c>
      <c r="Y33" s="4">
        <v>0.8894955411423886</v>
      </c>
      <c r="Z33" s="4">
        <v>-0.71655044471604146</v>
      </c>
      <c r="AA33" s="4">
        <v>-4.1415978380048886</v>
      </c>
      <c r="AB33" s="4">
        <v>-4.8581482827209301</v>
      </c>
      <c r="AC33">
        <v>-2.985626852983506E-2</v>
      </c>
      <c r="AD33">
        <v>-0.17256657658353702</v>
      </c>
      <c r="AE33">
        <v>-0.20242284511337211</v>
      </c>
      <c r="AF33" s="21">
        <v>79.151943462897535</v>
      </c>
      <c r="AG33" s="7" t="s">
        <v>177</v>
      </c>
    </row>
    <row r="34" spans="1:33">
      <c r="A34" t="s">
        <v>198</v>
      </c>
      <c r="B34">
        <v>131</v>
      </c>
      <c r="C34">
        <v>9</v>
      </c>
      <c r="D34">
        <v>27</v>
      </c>
      <c r="E34" t="s">
        <v>90</v>
      </c>
      <c r="F34" t="s">
        <v>166</v>
      </c>
      <c r="G34" t="s">
        <v>173</v>
      </c>
      <c r="H34" s="7">
        <v>27.89</v>
      </c>
      <c r="I34" s="7" t="s">
        <v>199</v>
      </c>
      <c r="J34" s="7" t="s">
        <v>199</v>
      </c>
      <c r="K34" s="7">
        <v>0</v>
      </c>
      <c r="L34" s="7">
        <v>27.89</v>
      </c>
      <c r="M34" s="3">
        <v>100</v>
      </c>
      <c r="N34" s="3">
        <v>0</v>
      </c>
      <c r="O34" s="3">
        <v>4</v>
      </c>
      <c r="P34" s="3">
        <v>0</v>
      </c>
      <c r="Q34" s="3">
        <v>0</v>
      </c>
      <c r="R34" s="3">
        <f t="shared" ref="R34:R65" si="3">(O34/6)*100</f>
        <v>66.666666666666657</v>
      </c>
      <c r="S34" s="7">
        <f t="shared" si="2"/>
        <v>6.9725000000000001</v>
      </c>
      <c r="T34" s="7" t="s">
        <v>177</v>
      </c>
      <c r="U34" s="7" t="s">
        <v>177</v>
      </c>
      <c r="V34" s="6">
        <v>1.4651611342253945</v>
      </c>
      <c r="W34" s="4">
        <v>28.661598231737532</v>
      </c>
      <c r="X34" s="4">
        <v>30.126759365962926</v>
      </c>
      <c r="Y34" s="4">
        <v>0.95136678603803881</v>
      </c>
      <c r="Z34" s="4">
        <v>0.82195015006326066</v>
      </c>
      <c r="AA34" s="4">
        <v>-0.57544137792858907</v>
      </c>
      <c r="AB34" s="4">
        <v>0.24650877213467184</v>
      </c>
      <c r="AC34">
        <v>3.424792291930253E-2</v>
      </c>
      <c r="AD34">
        <v>-2.3976724080357878E-2</v>
      </c>
      <c r="AE34">
        <v>1.0271198838944661E-2</v>
      </c>
      <c r="AF34" s="21">
        <v>79.787234042553195</v>
      </c>
      <c r="AG34" s="7" t="s">
        <v>177</v>
      </c>
    </row>
    <row r="35" spans="1:33">
      <c r="A35" t="s">
        <v>198</v>
      </c>
      <c r="B35">
        <v>132</v>
      </c>
      <c r="C35">
        <v>9</v>
      </c>
      <c r="D35">
        <v>27</v>
      </c>
      <c r="E35" t="s">
        <v>90</v>
      </c>
      <c r="F35" t="s">
        <v>166</v>
      </c>
      <c r="G35" t="s">
        <v>174</v>
      </c>
      <c r="H35" s="7">
        <v>10.86</v>
      </c>
      <c r="I35" s="7" t="s">
        <v>199</v>
      </c>
      <c r="J35" s="7" t="s">
        <v>199</v>
      </c>
      <c r="K35" s="7">
        <v>0</v>
      </c>
      <c r="L35" s="7">
        <v>10.86</v>
      </c>
      <c r="M35" s="3">
        <v>100</v>
      </c>
      <c r="N35" s="3">
        <v>0</v>
      </c>
      <c r="O35" s="3">
        <v>2</v>
      </c>
      <c r="P35" s="3">
        <v>0</v>
      </c>
      <c r="Q35" s="3">
        <v>0</v>
      </c>
      <c r="R35" s="3">
        <f t="shared" si="3"/>
        <v>33.333333333333329</v>
      </c>
      <c r="S35" s="7">
        <f t="shared" si="2"/>
        <v>5.43</v>
      </c>
      <c r="T35" s="7" t="s">
        <v>177</v>
      </c>
      <c r="U35" s="7" t="s">
        <v>177</v>
      </c>
      <c r="V35" s="6">
        <v>12.090302420992236</v>
      </c>
      <c r="W35" s="4">
        <v>42.956869246580943</v>
      </c>
      <c r="X35" s="4">
        <v>55.047171667573181</v>
      </c>
      <c r="Y35" s="4">
        <v>0.78036469350314841</v>
      </c>
      <c r="Z35" s="4">
        <v>-1.0004792203359543</v>
      </c>
      <c r="AA35" s="4">
        <v>-0.97826963390625521</v>
      </c>
      <c r="AB35" s="4">
        <v>-1.9787488542422098</v>
      </c>
      <c r="AC35">
        <v>-4.1686634180664761E-2</v>
      </c>
      <c r="AD35">
        <v>-4.0761234746093972E-2</v>
      </c>
      <c r="AE35">
        <v>-8.2447868926758747E-2</v>
      </c>
      <c r="AF35" s="21">
        <v>78.595317725752494</v>
      </c>
      <c r="AG35" s="7" t="s">
        <v>177</v>
      </c>
    </row>
    <row r="36" spans="1:33">
      <c r="A36" t="s">
        <v>198</v>
      </c>
      <c r="B36">
        <v>133</v>
      </c>
      <c r="C36">
        <v>9</v>
      </c>
      <c r="D36">
        <v>27</v>
      </c>
      <c r="E36" t="s">
        <v>90</v>
      </c>
      <c r="F36" t="s">
        <v>166</v>
      </c>
      <c r="G36" t="s">
        <v>175</v>
      </c>
      <c r="H36" s="7">
        <v>23.33</v>
      </c>
      <c r="I36" s="7" t="s">
        <v>199</v>
      </c>
      <c r="J36" s="7" t="s">
        <v>199</v>
      </c>
      <c r="K36" s="7">
        <v>0</v>
      </c>
      <c r="L36" s="7">
        <v>23.33</v>
      </c>
      <c r="M36" s="3">
        <v>100</v>
      </c>
      <c r="N36" s="3">
        <v>0</v>
      </c>
      <c r="O36" s="3">
        <v>1</v>
      </c>
      <c r="P36" s="3">
        <v>0</v>
      </c>
      <c r="Q36" s="3">
        <v>0</v>
      </c>
      <c r="R36" s="3">
        <f t="shared" si="3"/>
        <v>16.666666666666664</v>
      </c>
      <c r="S36" s="7">
        <f t="shared" si="2"/>
        <v>23.33</v>
      </c>
      <c r="T36" s="7" t="s">
        <v>177</v>
      </c>
      <c r="U36" s="7" t="s">
        <v>177</v>
      </c>
      <c r="V36" s="6">
        <v>5.113429616306032</v>
      </c>
      <c r="W36" s="4">
        <v>21.835738712308522</v>
      </c>
      <c r="X36" s="4">
        <v>26.949168328614554</v>
      </c>
      <c r="Y36" s="4">
        <v>0.81025649645460096</v>
      </c>
      <c r="Z36" s="4">
        <v>-0.41103820876624342</v>
      </c>
      <c r="AA36" s="4">
        <v>-1.1034523371368214</v>
      </c>
      <c r="AB36" s="4">
        <v>-1.5144905459030646</v>
      </c>
      <c r="AC36">
        <v>-1.7126592031926808E-2</v>
      </c>
      <c r="AD36">
        <v>-4.5977180714034227E-2</v>
      </c>
      <c r="AE36">
        <v>-6.3103772745961031E-2</v>
      </c>
      <c r="AF36" s="21">
        <v>75.675675675675663</v>
      </c>
      <c r="AG36" s="7" t="s">
        <v>177</v>
      </c>
    </row>
    <row r="37" spans="1:33">
      <c r="A37" t="s">
        <v>198</v>
      </c>
      <c r="B37">
        <v>146</v>
      </c>
      <c r="C37">
        <v>10</v>
      </c>
      <c r="D37">
        <v>27</v>
      </c>
      <c r="E37" t="s">
        <v>90</v>
      </c>
      <c r="F37" t="s">
        <v>166</v>
      </c>
      <c r="G37" t="s">
        <v>172</v>
      </c>
      <c r="H37" s="7">
        <v>35.590000000000003</v>
      </c>
      <c r="I37" s="7" t="s">
        <v>199</v>
      </c>
      <c r="J37" s="7" t="s">
        <v>199</v>
      </c>
      <c r="K37" s="7">
        <v>0</v>
      </c>
      <c r="L37" s="7">
        <v>35.590000000000003</v>
      </c>
      <c r="M37" s="3">
        <v>100</v>
      </c>
      <c r="N37" s="3">
        <v>0</v>
      </c>
      <c r="O37" s="3">
        <v>5</v>
      </c>
      <c r="P37" s="3">
        <v>0</v>
      </c>
      <c r="Q37" s="3">
        <v>0</v>
      </c>
      <c r="R37" s="3">
        <f t="shared" si="3"/>
        <v>83.333333333333343</v>
      </c>
      <c r="S37" s="7">
        <f t="shared" si="2"/>
        <v>7.1180000000000003</v>
      </c>
      <c r="T37" s="7" t="s">
        <v>177</v>
      </c>
      <c r="U37" s="7" t="s">
        <v>177</v>
      </c>
      <c r="V37" s="6">
        <v>8.6812168285994495</v>
      </c>
      <c r="W37" s="4">
        <v>14.351410750553146</v>
      </c>
      <c r="X37" s="4">
        <v>23.032627579152596</v>
      </c>
      <c r="Y37" s="4">
        <v>0.62309047030061671</v>
      </c>
      <c r="Z37" s="4">
        <v>-0.7217794266450438</v>
      </c>
      <c r="AA37" s="4">
        <v>0.34756356693048812</v>
      </c>
      <c r="AB37" s="4">
        <v>-0.37421585971455568</v>
      </c>
      <c r="AC37">
        <v>-3.0074142776876825E-2</v>
      </c>
      <c r="AD37">
        <v>1.4481815288770338E-2</v>
      </c>
      <c r="AE37">
        <v>-1.5592327488106485E-2</v>
      </c>
      <c r="AF37" s="21">
        <v>79.197080291970806</v>
      </c>
      <c r="AG37" s="7" t="s">
        <v>177</v>
      </c>
    </row>
    <row r="38" spans="1:33">
      <c r="A38" t="s">
        <v>198</v>
      </c>
      <c r="B38">
        <v>147</v>
      </c>
      <c r="C38">
        <v>10</v>
      </c>
      <c r="D38">
        <v>27</v>
      </c>
      <c r="E38" t="s">
        <v>90</v>
      </c>
      <c r="F38" t="s">
        <v>166</v>
      </c>
      <c r="G38" t="s">
        <v>173</v>
      </c>
      <c r="H38" s="7">
        <v>23.11</v>
      </c>
      <c r="I38" s="7" t="s">
        <v>199</v>
      </c>
      <c r="J38" s="7" t="s">
        <v>199</v>
      </c>
      <c r="K38" s="7">
        <v>0</v>
      </c>
      <c r="L38" s="7">
        <v>23.11</v>
      </c>
      <c r="M38" s="3">
        <v>100</v>
      </c>
      <c r="N38" s="3">
        <v>0</v>
      </c>
      <c r="O38" s="3">
        <v>4</v>
      </c>
      <c r="P38" s="3">
        <v>0</v>
      </c>
      <c r="Q38" s="3">
        <v>0</v>
      </c>
      <c r="R38" s="3">
        <f t="shared" si="3"/>
        <v>66.666666666666657</v>
      </c>
      <c r="S38" s="7">
        <f t="shared" si="2"/>
        <v>5.7774999999999999</v>
      </c>
      <c r="T38" s="7" t="s">
        <v>177</v>
      </c>
      <c r="U38" s="7" t="s">
        <v>177</v>
      </c>
      <c r="V38" s="6">
        <v>6.4562642773915551</v>
      </c>
      <c r="W38" s="4">
        <v>18.562727969357468</v>
      </c>
      <c r="X38" s="4">
        <v>25.018992246749022</v>
      </c>
      <c r="Y38" s="4">
        <v>0.74194547031643598</v>
      </c>
      <c r="Z38" s="4">
        <v>-0.51583898231740999</v>
      </c>
      <c r="AA38" s="4">
        <v>-0.66900796877358104</v>
      </c>
      <c r="AB38" s="4">
        <v>-1.1848469510909909</v>
      </c>
      <c r="AC38">
        <v>-2.1493290929892082E-2</v>
      </c>
      <c r="AD38">
        <v>-2.7875332032232542E-2</v>
      </c>
      <c r="AE38">
        <v>-4.9368622962124624E-2</v>
      </c>
      <c r="AF38" s="21">
        <v>78.388278388278394</v>
      </c>
      <c r="AG38" s="7" t="s">
        <v>177</v>
      </c>
    </row>
    <row r="39" spans="1:33">
      <c r="A39" t="s">
        <v>198</v>
      </c>
      <c r="B39">
        <v>148</v>
      </c>
      <c r="C39">
        <v>10</v>
      </c>
      <c r="D39">
        <v>27</v>
      </c>
      <c r="E39" t="s">
        <v>90</v>
      </c>
      <c r="F39" t="s">
        <v>166</v>
      </c>
      <c r="G39" t="s">
        <v>174</v>
      </c>
      <c r="H39" s="7">
        <v>25.84</v>
      </c>
      <c r="I39" s="7" t="s">
        <v>199</v>
      </c>
      <c r="J39" s="7" t="s">
        <v>199</v>
      </c>
      <c r="K39" s="7">
        <v>0.08</v>
      </c>
      <c r="L39" s="7">
        <v>25.919999999999998</v>
      </c>
      <c r="M39" s="3">
        <v>99.691358024691368</v>
      </c>
      <c r="N39" s="3">
        <v>0.30864197530864201</v>
      </c>
      <c r="O39" s="3">
        <v>2</v>
      </c>
      <c r="P39" s="3">
        <v>0</v>
      </c>
      <c r="Q39" s="3">
        <v>0</v>
      </c>
      <c r="R39" s="3">
        <f t="shared" si="3"/>
        <v>33.333333333333329</v>
      </c>
      <c r="S39" s="7">
        <f t="shared" si="2"/>
        <v>12.92</v>
      </c>
      <c r="T39" s="7" t="s">
        <v>177</v>
      </c>
      <c r="U39" s="7" t="s">
        <v>177</v>
      </c>
      <c r="V39" s="6">
        <v>1.5824940151509466</v>
      </c>
      <c r="W39" s="4">
        <v>15.04397676504694</v>
      </c>
      <c r="X39" s="4">
        <v>16.626470780197888</v>
      </c>
      <c r="Y39" s="4">
        <v>0.90482081037692641</v>
      </c>
      <c r="Z39" s="4">
        <v>-0.1025549425062917</v>
      </c>
      <c r="AA39" s="4">
        <v>-0.47702921373104984</v>
      </c>
      <c r="AB39" s="4">
        <v>-0.5795841562373415</v>
      </c>
      <c r="AC39">
        <v>-4.2731226044288202E-3</v>
      </c>
      <c r="AD39">
        <v>-1.9876217238793743E-2</v>
      </c>
      <c r="AE39">
        <v>-2.4149339843222564E-2</v>
      </c>
      <c r="AF39" s="21">
        <v>78.82352941176471</v>
      </c>
      <c r="AG39" s="7" t="s">
        <v>177</v>
      </c>
    </row>
    <row r="40" spans="1:33">
      <c r="A40" t="s">
        <v>198</v>
      </c>
      <c r="B40">
        <v>149</v>
      </c>
      <c r="C40">
        <v>10</v>
      </c>
      <c r="D40">
        <v>27</v>
      </c>
      <c r="E40" t="s">
        <v>90</v>
      </c>
      <c r="F40" t="s">
        <v>166</v>
      </c>
      <c r="G40" t="s">
        <v>175</v>
      </c>
      <c r="H40" s="7">
        <v>13.74</v>
      </c>
      <c r="I40" s="7" t="s">
        <v>199</v>
      </c>
      <c r="J40" s="7" t="s">
        <v>199</v>
      </c>
      <c r="K40" s="7">
        <v>0</v>
      </c>
      <c r="L40" s="7">
        <v>13.74</v>
      </c>
      <c r="M40" s="3">
        <v>100</v>
      </c>
      <c r="N40" s="3">
        <v>0</v>
      </c>
      <c r="O40" s="3">
        <v>1</v>
      </c>
      <c r="P40" s="3">
        <v>0</v>
      </c>
      <c r="Q40" s="3">
        <v>0</v>
      </c>
      <c r="R40" s="3">
        <f t="shared" si="3"/>
        <v>16.666666666666664</v>
      </c>
      <c r="S40" s="7">
        <f t="shared" si="2"/>
        <v>13.74</v>
      </c>
      <c r="T40" s="7" t="s">
        <v>177</v>
      </c>
      <c r="U40" s="7" t="s">
        <v>177</v>
      </c>
      <c r="V40" s="6">
        <v>8.6090995640469732</v>
      </c>
      <c r="W40" s="4">
        <v>20.480397078193619</v>
      </c>
      <c r="X40" s="4">
        <v>29.08949664224059</v>
      </c>
      <c r="Y40" s="4">
        <v>0.70404783314312225</v>
      </c>
      <c r="Z40" s="4">
        <v>-0.71565191402519102</v>
      </c>
      <c r="AA40" s="4">
        <v>0.12105755674778547</v>
      </c>
      <c r="AB40" s="4">
        <v>-0.59459435727740539</v>
      </c>
      <c r="AC40">
        <v>-2.9818829751049627E-2</v>
      </c>
      <c r="AD40">
        <v>5.0440648644910612E-3</v>
      </c>
      <c r="AE40">
        <v>-2.477476488655856E-2</v>
      </c>
      <c r="AF40" s="21">
        <v>81.496062992125971</v>
      </c>
      <c r="AG40" s="7" t="s">
        <v>177</v>
      </c>
    </row>
    <row r="41" spans="1:33">
      <c r="A41" t="s">
        <v>198</v>
      </c>
      <c r="B41">
        <v>12</v>
      </c>
      <c r="C41">
        <v>1</v>
      </c>
      <c r="D41">
        <v>16</v>
      </c>
      <c r="E41" t="s">
        <v>94</v>
      </c>
      <c r="F41" t="s">
        <v>168</v>
      </c>
      <c r="G41" t="s">
        <v>172</v>
      </c>
      <c r="H41" s="7">
        <v>21.16</v>
      </c>
      <c r="I41" s="7">
        <v>4.5</v>
      </c>
      <c r="J41" s="7" t="s">
        <v>199</v>
      </c>
      <c r="K41" s="7">
        <v>0</v>
      </c>
      <c r="L41" s="7">
        <v>25.66</v>
      </c>
      <c r="M41" s="3">
        <v>82.462977396726416</v>
      </c>
      <c r="N41" s="3">
        <v>0</v>
      </c>
      <c r="O41" s="3">
        <v>5</v>
      </c>
      <c r="P41" s="3">
        <v>1</v>
      </c>
      <c r="Q41" s="3">
        <v>0</v>
      </c>
      <c r="R41" s="3">
        <f t="shared" si="3"/>
        <v>83.333333333333343</v>
      </c>
      <c r="S41" s="7">
        <f t="shared" si="2"/>
        <v>4.2320000000000002</v>
      </c>
      <c r="T41" s="7">
        <f t="shared" ref="T41:T80" si="4">I41/P41</f>
        <v>4.5</v>
      </c>
      <c r="U41" s="7" t="s">
        <v>177</v>
      </c>
      <c r="V41" s="6">
        <v>2.3464643215178134</v>
      </c>
      <c r="W41" s="4">
        <v>49.430022094873294</v>
      </c>
      <c r="X41" s="4">
        <v>51.776486416391108</v>
      </c>
      <c r="Y41" s="4">
        <v>0.95468088926221573</v>
      </c>
      <c r="Z41" s="4">
        <v>-0.12139265965622832</v>
      </c>
      <c r="AA41" s="4">
        <v>2.6253766403014431</v>
      </c>
      <c r="AB41" s="4">
        <v>2.5039839806452151</v>
      </c>
      <c r="AC41">
        <v>-5.0580274856761804E-3</v>
      </c>
      <c r="AD41">
        <v>0.10939069334589346</v>
      </c>
      <c r="AE41">
        <v>0.10433266586021731</v>
      </c>
      <c r="AF41" s="21">
        <v>78.8</v>
      </c>
      <c r="AG41" s="7" t="s">
        <v>177</v>
      </c>
    </row>
    <row r="42" spans="1:33">
      <c r="A42" t="s">
        <v>198</v>
      </c>
      <c r="B42">
        <v>13</v>
      </c>
      <c r="C42">
        <v>1</v>
      </c>
      <c r="D42">
        <v>16</v>
      </c>
      <c r="E42" t="s">
        <v>94</v>
      </c>
      <c r="F42" t="s">
        <v>168</v>
      </c>
      <c r="G42" t="s">
        <v>173</v>
      </c>
      <c r="H42" s="7">
        <v>16.28</v>
      </c>
      <c r="I42" s="7">
        <v>9.67</v>
      </c>
      <c r="J42" s="7" t="s">
        <v>199</v>
      </c>
      <c r="K42" s="7">
        <v>0</v>
      </c>
      <c r="L42" s="7">
        <v>25.950000000000003</v>
      </c>
      <c r="M42" s="3">
        <v>62.736030828516377</v>
      </c>
      <c r="N42" s="3">
        <v>0</v>
      </c>
      <c r="O42" s="3">
        <v>4</v>
      </c>
      <c r="P42" s="3">
        <v>2</v>
      </c>
      <c r="Q42" s="3">
        <v>0</v>
      </c>
      <c r="R42" s="3">
        <f t="shared" si="3"/>
        <v>66.666666666666657</v>
      </c>
      <c r="S42" s="7">
        <f t="shared" si="2"/>
        <v>4.07</v>
      </c>
      <c r="T42" s="7">
        <f t="shared" si="4"/>
        <v>4.835</v>
      </c>
      <c r="U42" s="7" t="s">
        <v>177</v>
      </c>
      <c r="V42" s="6">
        <v>5.6767740603056591</v>
      </c>
      <c r="W42" s="4">
        <v>34.010229014640409</v>
      </c>
      <c r="X42" s="4">
        <v>39.68700307494607</v>
      </c>
      <c r="Y42" s="4">
        <v>0.85696138230479435</v>
      </c>
      <c r="Z42" s="4">
        <v>-0.41883316643265905</v>
      </c>
      <c r="AA42" s="4">
        <v>0.5459555374552606</v>
      </c>
      <c r="AB42" s="4">
        <v>0.12712237102260163</v>
      </c>
      <c r="AC42">
        <v>-1.745138193469413E-2</v>
      </c>
      <c r="AD42">
        <v>2.2748147393969194E-2</v>
      </c>
      <c r="AE42">
        <v>5.2967654592750678E-3</v>
      </c>
      <c r="AF42" s="21">
        <v>76.92307692307692</v>
      </c>
      <c r="AG42" s="7" t="s">
        <v>177</v>
      </c>
    </row>
    <row r="43" spans="1:33">
      <c r="A43" t="s">
        <v>198</v>
      </c>
      <c r="B43">
        <v>14</v>
      </c>
      <c r="C43">
        <v>1</v>
      </c>
      <c r="D43">
        <v>16</v>
      </c>
      <c r="E43" t="s">
        <v>94</v>
      </c>
      <c r="F43" t="s">
        <v>168</v>
      </c>
      <c r="G43" t="s">
        <v>174</v>
      </c>
      <c r="H43" s="7">
        <v>10.9</v>
      </c>
      <c r="I43" s="7">
        <v>25.56</v>
      </c>
      <c r="J43" s="7" t="s">
        <v>199</v>
      </c>
      <c r="K43" s="7">
        <v>0</v>
      </c>
      <c r="L43" s="7">
        <v>36.46</v>
      </c>
      <c r="M43" s="3">
        <v>29.895776193088313</v>
      </c>
      <c r="N43" s="3">
        <v>0</v>
      </c>
      <c r="O43" s="3">
        <v>2</v>
      </c>
      <c r="P43" s="3">
        <v>4</v>
      </c>
      <c r="Q43" s="3">
        <v>0</v>
      </c>
      <c r="R43" s="3">
        <f t="shared" si="3"/>
        <v>33.333333333333329</v>
      </c>
      <c r="S43" s="7">
        <f t="shared" si="2"/>
        <v>5.45</v>
      </c>
      <c r="T43" s="7">
        <f t="shared" si="4"/>
        <v>6.39</v>
      </c>
      <c r="U43" s="7" t="s">
        <v>177</v>
      </c>
      <c r="V43" s="6">
        <v>6.0210586205065582</v>
      </c>
      <c r="W43" s="4">
        <v>15.242969539283886</v>
      </c>
      <c r="X43" s="4">
        <v>21.264028159790442</v>
      </c>
      <c r="Y43" s="4">
        <v>0.71684299064783152</v>
      </c>
      <c r="Z43" s="4">
        <v>-0.38686540838600075</v>
      </c>
      <c r="AA43" s="4">
        <v>5.5646384562359037</v>
      </c>
      <c r="AB43" s="4">
        <v>5.1777730478499038</v>
      </c>
      <c r="AC43">
        <v>-1.6119392016083364E-2</v>
      </c>
      <c r="AD43">
        <v>0.23185993567649599</v>
      </c>
      <c r="AE43">
        <v>0.21574054366041265</v>
      </c>
      <c r="AF43" s="21">
        <v>69.294605809128626</v>
      </c>
      <c r="AG43" s="7" t="s">
        <v>177</v>
      </c>
    </row>
    <row r="44" spans="1:33">
      <c r="A44" t="s">
        <v>198</v>
      </c>
      <c r="B44">
        <v>15</v>
      </c>
      <c r="C44">
        <v>1</v>
      </c>
      <c r="D44">
        <v>16</v>
      </c>
      <c r="E44" t="s">
        <v>94</v>
      </c>
      <c r="F44" t="s">
        <v>168</v>
      </c>
      <c r="G44" t="s">
        <v>175</v>
      </c>
      <c r="H44" s="7">
        <v>3.32</v>
      </c>
      <c r="I44" s="7">
        <v>17.47</v>
      </c>
      <c r="J44" s="7" t="s">
        <v>199</v>
      </c>
      <c r="K44" s="7">
        <v>0</v>
      </c>
      <c r="L44" s="7">
        <v>20.79</v>
      </c>
      <c r="M44" s="3">
        <v>15.96921596921597</v>
      </c>
      <c r="N44" s="3">
        <v>0</v>
      </c>
      <c r="O44" s="3">
        <v>1</v>
      </c>
      <c r="P44" s="3">
        <v>5</v>
      </c>
      <c r="Q44" s="3">
        <v>0</v>
      </c>
      <c r="R44" s="3">
        <f t="shared" si="3"/>
        <v>16.666666666666664</v>
      </c>
      <c r="S44" s="7">
        <f t="shared" si="2"/>
        <v>3.32</v>
      </c>
      <c r="T44" s="7">
        <f t="shared" si="4"/>
        <v>3.4939999999999998</v>
      </c>
      <c r="U44" s="7" t="s">
        <v>177</v>
      </c>
      <c r="V44" s="6">
        <v>12.031822285714286</v>
      </c>
      <c r="W44" s="4">
        <v>46.514528000000013</v>
      </c>
      <c r="X44" s="4">
        <v>58.546350285714297</v>
      </c>
      <c r="Y44" s="4">
        <v>0.79449065181693945</v>
      </c>
      <c r="Z44" s="4">
        <v>-0.93519291033577467</v>
      </c>
      <c r="AA44" s="4">
        <v>9.3692371719432916</v>
      </c>
      <c r="AB44" s="4">
        <v>8.4340442616075162</v>
      </c>
      <c r="AC44">
        <v>-3.8966371263990614E-2</v>
      </c>
      <c r="AD44">
        <v>0.39038488216430384</v>
      </c>
      <c r="AE44">
        <v>0.35141851090031317</v>
      </c>
      <c r="AF44" s="21">
        <v>80.321285140562239</v>
      </c>
      <c r="AG44" s="7" t="s">
        <v>177</v>
      </c>
    </row>
    <row r="45" spans="1:33">
      <c r="A45" t="s">
        <v>198</v>
      </c>
      <c r="B45">
        <v>28</v>
      </c>
      <c r="C45">
        <v>2</v>
      </c>
      <c r="D45">
        <v>16</v>
      </c>
      <c r="E45" t="s">
        <v>94</v>
      </c>
      <c r="F45" t="s">
        <v>168</v>
      </c>
      <c r="G45" t="s">
        <v>172</v>
      </c>
      <c r="H45" s="7">
        <v>19.100000000000001</v>
      </c>
      <c r="I45" s="7">
        <v>5.22</v>
      </c>
      <c r="J45" s="7" t="s">
        <v>199</v>
      </c>
      <c r="K45" s="7">
        <v>0</v>
      </c>
      <c r="L45" s="7">
        <v>24.32</v>
      </c>
      <c r="M45" s="3">
        <v>78.536184210526315</v>
      </c>
      <c r="N45" s="3">
        <v>0</v>
      </c>
      <c r="O45" s="3">
        <v>5</v>
      </c>
      <c r="P45" s="3">
        <v>1</v>
      </c>
      <c r="Q45" s="3">
        <v>0</v>
      </c>
      <c r="R45" s="3">
        <f t="shared" si="3"/>
        <v>83.333333333333343</v>
      </c>
      <c r="S45" s="7">
        <f t="shared" si="2"/>
        <v>3.8200000000000003</v>
      </c>
      <c r="T45" s="7">
        <f t="shared" si="4"/>
        <v>5.22</v>
      </c>
      <c r="U45" s="7" t="s">
        <v>177</v>
      </c>
      <c r="V45" s="6">
        <v>13.225679347826091</v>
      </c>
      <c r="W45" s="4">
        <v>36.881314699792952</v>
      </c>
      <c r="X45" s="4">
        <v>50.10699404761904</v>
      </c>
      <c r="Y45" s="4">
        <v>0.73605123198455891</v>
      </c>
      <c r="Z45" s="4">
        <v>-1.053339436651165</v>
      </c>
      <c r="AA45" s="4">
        <v>3.2075360078277293</v>
      </c>
      <c r="AB45" s="4">
        <v>2.1541965711765649</v>
      </c>
      <c r="AC45">
        <v>-4.3889143193798538E-2</v>
      </c>
      <c r="AD45">
        <v>0.13364733365948872</v>
      </c>
      <c r="AE45">
        <v>8.975819046569021E-2</v>
      </c>
      <c r="AF45" s="21">
        <v>80</v>
      </c>
      <c r="AG45" s="7" t="s">
        <v>177</v>
      </c>
    </row>
    <row r="46" spans="1:33">
      <c r="A46" t="s">
        <v>198</v>
      </c>
      <c r="B46">
        <v>29</v>
      </c>
      <c r="C46">
        <v>2</v>
      </c>
      <c r="D46">
        <v>16</v>
      </c>
      <c r="E46" t="s">
        <v>94</v>
      </c>
      <c r="F46" t="s">
        <v>168</v>
      </c>
      <c r="G46" t="s">
        <v>173</v>
      </c>
      <c r="H46" s="7">
        <v>14.35</v>
      </c>
      <c r="I46" s="7">
        <v>8.11</v>
      </c>
      <c r="J46" s="7" t="s">
        <v>199</v>
      </c>
      <c r="K46" s="7">
        <v>0</v>
      </c>
      <c r="L46" s="7">
        <v>22.46</v>
      </c>
      <c r="M46" s="3">
        <v>63.891362422083695</v>
      </c>
      <c r="N46" s="3">
        <v>0</v>
      </c>
      <c r="O46" s="3">
        <v>4</v>
      </c>
      <c r="P46" s="3">
        <v>2</v>
      </c>
      <c r="Q46" s="3">
        <v>0</v>
      </c>
      <c r="R46" s="3">
        <f t="shared" si="3"/>
        <v>66.666666666666657</v>
      </c>
      <c r="S46" s="7">
        <f t="shared" si="2"/>
        <v>3.5874999999999999</v>
      </c>
      <c r="T46" s="7">
        <f t="shared" si="4"/>
        <v>4.0549999999999997</v>
      </c>
      <c r="U46" s="7" t="s">
        <v>177</v>
      </c>
      <c r="V46" s="6">
        <v>4.3827873507893749</v>
      </c>
      <c r="W46" s="4">
        <v>48.806061267274217</v>
      </c>
      <c r="X46" s="4">
        <v>53.188848618063588</v>
      </c>
      <c r="Y46" s="4">
        <v>0.91759950695189663</v>
      </c>
      <c r="Z46" s="4">
        <v>-0.30826053511880158</v>
      </c>
      <c r="AA46" s="4">
        <v>4.4914547832930687</v>
      </c>
      <c r="AB46" s="4">
        <v>4.1831942481742672</v>
      </c>
      <c r="AC46">
        <v>-1.2844188963283399E-2</v>
      </c>
      <c r="AD46">
        <v>0.18714394930387787</v>
      </c>
      <c r="AE46">
        <v>0.17429976034059447</v>
      </c>
      <c r="AF46" s="21">
        <v>81.297709923664115</v>
      </c>
      <c r="AG46" s="7" t="s">
        <v>177</v>
      </c>
    </row>
    <row r="47" spans="1:33">
      <c r="A47" t="s">
        <v>198</v>
      </c>
      <c r="B47">
        <v>30</v>
      </c>
      <c r="C47">
        <v>2</v>
      </c>
      <c r="D47">
        <v>16</v>
      </c>
      <c r="E47" t="s">
        <v>94</v>
      </c>
      <c r="F47" t="s">
        <v>168</v>
      </c>
      <c r="G47" t="s">
        <v>174</v>
      </c>
      <c r="H47" s="7">
        <v>12.41</v>
      </c>
      <c r="I47" s="7">
        <v>18.75</v>
      </c>
      <c r="J47" s="7" t="s">
        <v>199</v>
      </c>
      <c r="K47" s="7">
        <v>0</v>
      </c>
      <c r="L47" s="7">
        <v>31.16</v>
      </c>
      <c r="M47" s="3">
        <v>39.826700898587937</v>
      </c>
      <c r="N47" s="3">
        <v>0</v>
      </c>
      <c r="O47" s="3">
        <v>2</v>
      </c>
      <c r="P47" s="3">
        <v>4</v>
      </c>
      <c r="Q47" s="3">
        <v>0</v>
      </c>
      <c r="R47" s="3">
        <f t="shared" si="3"/>
        <v>33.333333333333329</v>
      </c>
      <c r="S47" s="7">
        <f t="shared" si="2"/>
        <v>6.2050000000000001</v>
      </c>
      <c r="T47" s="7">
        <f t="shared" si="4"/>
        <v>4.6875</v>
      </c>
      <c r="U47" s="7" t="s">
        <v>177</v>
      </c>
      <c r="V47" s="6">
        <v>14.756572510445675</v>
      </c>
      <c r="W47" s="4">
        <v>26.438917130919211</v>
      </c>
      <c r="X47" s="4">
        <v>41.195489641364887</v>
      </c>
      <c r="Y47" s="4">
        <v>0.64179154953826734</v>
      </c>
      <c r="Z47" s="4">
        <v>-1.0581488992251999</v>
      </c>
      <c r="AA47" s="4">
        <v>0.76135090407580142</v>
      </c>
      <c r="AB47" s="4">
        <v>-0.29679799514939847</v>
      </c>
      <c r="AC47">
        <v>-4.4089537467716669E-2</v>
      </c>
      <c r="AD47">
        <v>3.1722954336491721E-2</v>
      </c>
      <c r="AE47">
        <v>-1.2366583131224938E-2</v>
      </c>
      <c r="AF47" s="21">
        <v>78.00687285223367</v>
      </c>
      <c r="AG47" s="7" t="s">
        <v>177</v>
      </c>
    </row>
    <row r="48" spans="1:33">
      <c r="A48" t="s">
        <v>198</v>
      </c>
      <c r="B48">
        <v>31</v>
      </c>
      <c r="C48">
        <v>2</v>
      </c>
      <c r="D48">
        <v>16</v>
      </c>
      <c r="E48" t="s">
        <v>94</v>
      </c>
      <c r="F48" t="s">
        <v>168</v>
      </c>
      <c r="G48" t="s">
        <v>175</v>
      </c>
      <c r="H48" s="7">
        <v>7.39</v>
      </c>
      <c r="I48" s="7">
        <v>33.15</v>
      </c>
      <c r="J48" s="7" t="s">
        <v>199</v>
      </c>
      <c r="K48" s="7">
        <v>0</v>
      </c>
      <c r="L48" s="7">
        <v>40.54</v>
      </c>
      <c r="M48" s="3">
        <v>18.228909718796249</v>
      </c>
      <c r="N48" s="3">
        <v>0</v>
      </c>
      <c r="O48" s="3">
        <v>1</v>
      </c>
      <c r="P48" s="3">
        <v>5</v>
      </c>
      <c r="Q48" s="3">
        <v>0</v>
      </c>
      <c r="R48" s="3">
        <f t="shared" si="3"/>
        <v>16.666666666666664</v>
      </c>
      <c r="S48" s="7">
        <f t="shared" si="2"/>
        <v>7.39</v>
      </c>
      <c r="T48" s="7">
        <f t="shared" si="4"/>
        <v>6.63</v>
      </c>
      <c r="U48" s="7" t="s">
        <v>177</v>
      </c>
      <c r="V48" s="6">
        <v>6.8767038867243162</v>
      </c>
      <c r="W48" s="4">
        <v>12.325143020051319</v>
      </c>
      <c r="X48" s="4">
        <v>19.201846906775636</v>
      </c>
      <c r="Y48" s="4">
        <v>0.64187278858588459</v>
      </c>
      <c r="Z48" s="4">
        <v>-0.47706713189507782</v>
      </c>
      <c r="AA48" s="4">
        <v>4.5276112676370079</v>
      </c>
      <c r="AB48" s="4">
        <v>4.050544135741931</v>
      </c>
      <c r="AC48">
        <v>-1.9877797162294909E-2</v>
      </c>
      <c r="AD48">
        <v>0.18865046948487532</v>
      </c>
      <c r="AE48">
        <v>0.16877267232258045</v>
      </c>
      <c r="AF48" s="21">
        <v>74.242424242424249</v>
      </c>
      <c r="AG48" s="7" t="s">
        <v>177</v>
      </c>
    </row>
    <row r="49" spans="1:33">
      <c r="A49" t="s">
        <v>198</v>
      </c>
      <c r="B49">
        <v>44</v>
      </c>
      <c r="C49">
        <v>3</v>
      </c>
      <c r="D49">
        <v>18</v>
      </c>
      <c r="E49" t="s">
        <v>94</v>
      </c>
      <c r="F49" t="s">
        <v>168</v>
      </c>
      <c r="G49" t="s">
        <v>172</v>
      </c>
      <c r="H49" s="7">
        <v>33.74</v>
      </c>
      <c r="I49" s="7">
        <v>3.88</v>
      </c>
      <c r="J49" s="7" t="s">
        <v>199</v>
      </c>
      <c r="K49" s="7">
        <v>0.1</v>
      </c>
      <c r="L49" s="7">
        <v>37.720000000000006</v>
      </c>
      <c r="M49" s="3">
        <v>89.44856839872746</v>
      </c>
      <c r="N49" s="3">
        <v>0.26511134676564202</v>
      </c>
      <c r="O49" s="3">
        <v>5</v>
      </c>
      <c r="P49" s="3">
        <v>1</v>
      </c>
      <c r="Q49" s="3">
        <v>0</v>
      </c>
      <c r="R49" s="3">
        <f t="shared" si="3"/>
        <v>83.333333333333343</v>
      </c>
      <c r="S49" s="7">
        <f t="shared" si="2"/>
        <v>6.7480000000000002</v>
      </c>
      <c r="T49" s="7">
        <f t="shared" si="4"/>
        <v>3.88</v>
      </c>
      <c r="U49" s="7" t="s">
        <v>177</v>
      </c>
      <c r="V49" s="6">
        <v>21.054849056603775</v>
      </c>
      <c r="W49" s="4">
        <v>20.563874213836485</v>
      </c>
      <c r="X49" s="4">
        <v>41.618723270440256</v>
      </c>
      <c r="Y49" s="4">
        <v>0.49410151484493037</v>
      </c>
      <c r="Z49" s="4">
        <v>-1.7349561925303156</v>
      </c>
      <c r="AA49" s="4">
        <v>6.4879857063883355</v>
      </c>
      <c r="AB49" s="4">
        <v>4.7530295138580207</v>
      </c>
      <c r="AC49">
        <v>-7.2289841355429818E-2</v>
      </c>
      <c r="AD49">
        <v>0.27033273776618066</v>
      </c>
      <c r="AE49">
        <v>0.19804289641075085</v>
      </c>
      <c r="AF49" s="21">
        <v>78.8</v>
      </c>
      <c r="AG49" s="7" t="s">
        <v>177</v>
      </c>
    </row>
    <row r="50" spans="1:33">
      <c r="A50" t="s">
        <v>198</v>
      </c>
      <c r="B50">
        <v>45</v>
      </c>
      <c r="C50">
        <v>3</v>
      </c>
      <c r="D50">
        <v>18</v>
      </c>
      <c r="E50" t="s">
        <v>94</v>
      </c>
      <c r="F50" t="s">
        <v>168</v>
      </c>
      <c r="G50" t="s">
        <v>173</v>
      </c>
      <c r="H50" s="7">
        <v>19.809999999999999</v>
      </c>
      <c r="I50" s="7">
        <v>5.68</v>
      </c>
      <c r="J50" s="7" t="s">
        <v>199</v>
      </c>
      <c r="K50" s="7">
        <v>0</v>
      </c>
      <c r="L50" s="7">
        <v>25.49</v>
      </c>
      <c r="M50" s="3">
        <v>77.716751667320523</v>
      </c>
      <c r="N50" s="3">
        <v>0</v>
      </c>
      <c r="O50" s="3">
        <v>4</v>
      </c>
      <c r="P50" s="3">
        <v>2</v>
      </c>
      <c r="Q50" s="3">
        <v>0</v>
      </c>
      <c r="R50" s="3">
        <f t="shared" si="3"/>
        <v>66.666666666666657</v>
      </c>
      <c r="S50" s="7">
        <f t="shared" si="2"/>
        <v>4.9524999999999997</v>
      </c>
      <c r="T50" s="7">
        <f t="shared" si="4"/>
        <v>2.84</v>
      </c>
      <c r="U50" s="7" t="s">
        <v>177</v>
      </c>
      <c r="V50" s="6">
        <v>9.8182917438548962</v>
      </c>
      <c r="W50" s="4">
        <v>16.499192265509073</v>
      </c>
      <c r="X50" s="4">
        <v>26.317484009363969</v>
      </c>
      <c r="Y50" s="4">
        <v>0.62692893665817484</v>
      </c>
      <c r="Z50" s="4">
        <v>-0.79978880944134978</v>
      </c>
      <c r="AA50" s="4">
        <v>3.8038433329861454</v>
      </c>
      <c r="AB50" s="4">
        <v>3.0040545235447955</v>
      </c>
      <c r="AC50">
        <v>-3.3324533726722907E-2</v>
      </c>
      <c r="AD50">
        <v>0.15849347220775606</v>
      </c>
      <c r="AE50">
        <v>0.12516893848103314</v>
      </c>
      <c r="AF50" s="21">
        <v>78.066914498141244</v>
      </c>
      <c r="AG50" s="7" t="s">
        <v>177</v>
      </c>
    </row>
    <row r="51" spans="1:33">
      <c r="A51" t="s">
        <v>198</v>
      </c>
      <c r="B51">
        <v>46</v>
      </c>
      <c r="C51">
        <v>3</v>
      </c>
      <c r="D51">
        <v>18</v>
      </c>
      <c r="E51" t="s">
        <v>94</v>
      </c>
      <c r="F51" t="s">
        <v>168</v>
      </c>
      <c r="G51" t="s">
        <v>174</v>
      </c>
      <c r="H51" s="7">
        <v>6.54</v>
      </c>
      <c r="I51" s="7">
        <v>17.510000000000002</v>
      </c>
      <c r="J51" s="7" t="s">
        <v>199</v>
      </c>
      <c r="K51" s="7">
        <v>0</v>
      </c>
      <c r="L51" s="7">
        <v>24.05</v>
      </c>
      <c r="M51" s="3">
        <v>27.193347193347194</v>
      </c>
      <c r="N51" s="3">
        <v>0</v>
      </c>
      <c r="O51" s="3">
        <v>2</v>
      </c>
      <c r="P51" s="3">
        <v>4</v>
      </c>
      <c r="Q51" s="3">
        <v>0</v>
      </c>
      <c r="R51" s="3">
        <f t="shared" si="3"/>
        <v>33.333333333333329</v>
      </c>
      <c r="S51" s="7">
        <f t="shared" si="2"/>
        <v>3.27</v>
      </c>
      <c r="T51" s="7">
        <f t="shared" si="4"/>
        <v>4.3775000000000004</v>
      </c>
      <c r="U51" s="7" t="s">
        <v>177</v>
      </c>
      <c r="V51" s="6">
        <v>16.803466952521184</v>
      </c>
      <c r="W51" s="4">
        <v>19.458490006536003</v>
      </c>
      <c r="X51" s="4">
        <v>36.261956959057187</v>
      </c>
      <c r="Y51" s="4">
        <v>0.53660893228973505</v>
      </c>
      <c r="Z51" s="4">
        <v>-1.3692455765350788</v>
      </c>
      <c r="AA51" s="4">
        <v>5.9897278086590271</v>
      </c>
      <c r="AB51" s="4">
        <v>4.6204822321239494</v>
      </c>
      <c r="AC51">
        <v>-5.7051899022294947E-2</v>
      </c>
      <c r="AD51">
        <v>0.24957199202745947</v>
      </c>
      <c r="AE51">
        <v>0.19252009300516457</v>
      </c>
      <c r="AF51" s="21">
        <v>81.911262798634795</v>
      </c>
      <c r="AG51" s="7" t="s">
        <v>177</v>
      </c>
    </row>
    <row r="52" spans="1:33">
      <c r="A52" t="s">
        <v>198</v>
      </c>
      <c r="B52">
        <v>47</v>
      </c>
      <c r="C52">
        <v>3</v>
      </c>
      <c r="D52">
        <v>18</v>
      </c>
      <c r="E52" t="s">
        <v>94</v>
      </c>
      <c r="F52" t="s">
        <v>168</v>
      </c>
      <c r="G52" t="s">
        <v>175</v>
      </c>
      <c r="H52" s="7">
        <v>5.72</v>
      </c>
      <c r="I52" s="7">
        <v>28.48</v>
      </c>
      <c r="J52" s="7" t="s">
        <v>199</v>
      </c>
      <c r="K52" s="7">
        <v>0</v>
      </c>
      <c r="L52" s="7">
        <v>34.200000000000003</v>
      </c>
      <c r="M52" s="3">
        <v>16.725146198830405</v>
      </c>
      <c r="N52" s="3">
        <v>0</v>
      </c>
      <c r="O52" s="3">
        <v>1</v>
      </c>
      <c r="P52" s="3">
        <v>5</v>
      </c>
      <c r="Q52" s="3">
        <v>0</v>
      </c>
      <c r="R52" s="3">
        <f t="shared" si="3"/>
        <v>16.666666666666664</v>
      </c>
      <c r="S52" s="7">
        <f t="shared" si="2"/>
        <v>5.72</v>
      </c>
      <c r="T52" s="7">
        <f t="shared" si="4"/>
        <v>5.6959999999999997</v>
      </c>
      <c r="U52" s="7" t="s">
        <v>177</v>
      </c>
      <c r="V52" s="6">
        <v>8.4943331704934035</v>
      </c>
      <c r="W52" s="4">
        <v>19.946675351462847</v>
      </c>
      <c r="X52" s="4">
        <v>28.441008521956249</v>
      </c>
      <c r="Y52" s="4">
        <v>0.70133502249275592</v>
      </c>
      <c r="Z52" s="4">
        <v>-0.69070270470685613</v>
      </c>
      <c r="AA52" s="4">
        <v>0.65548282787765366</v>
      </c>
      <c r="AB52" s="4">
        <v>-3.5219876829202253E-2</v>
      </c>
      <c r="AC52">
        <v>-2.8779279362785674E-2</v>
      </c>
      <c r="AD52">
        <v>2.7311784494902232E-2</v>
      </c>
      <c r="AE52">
        <v>-1.4674948678834272E-3</v>
      </c>
      <c r="AF52" s="21">
        <v>76.206896551724128</v>
      </c>
      <c r="AG52" s="7" t="s">
        <v>177</v>
      </c>
    </row>
    <row r="53" spans="1:33">
      <c r="A53" t="s">
        <v>198</v>
      </c>
      <c r="B53">
        <v>60</v>
      </c>
      <c r="C53">
        <v>4</v>
      </c>
      <c r="D53">
        <v>19</v>
      </c>
      <c r="E53" t="s">
        <v>94</v>
      </c>
      <c r="F53" t="s">
        <v>168</v>
      </c>
      <c r="G53" t="s">
        <v>172</v>
      </c>
      <c r="H53" s="7">
        <v>14.58</v>
      </c>
      <c r="I53" s="7">
        <v>10.5</v>
      </c>
      <c r="J53" s="7" t="s">
        <v>199</v>
      </c>
      <c r="K53" s="7">
        <v>0</v>
      </c>
      <c r="L53" s="7">
        <v>25.08</v>
      </c>
      <c r="M53" s="3">
        <v>58.13397129186604</v>
      </c>
      <c r="N53" s="3">
        <v>0</v>
      </c>
      <c r="O53" s="3">
        <v>5</v>
      </c>
      <c r="P53" s="3">
        <v>1</v>
      </c>
      <c r="Q53" s="3">
        <v>0</v>
      </c>
      <c r="R53" s="3">
        <f t="shared" si="3"/>
        <v>83.333333333333343</v>
      </c>
      <c r="S53" s="7">
        <f t="shared" ref="S53:S84" si="5">H53/O53</f>
        <v>2.9159999999999999</v>
      </c>
      <c r="T53" s="7">
        <f t="shared" si="4"/>
        <v>10.5</v>
      </c>
      <c r="U53" s="7" t="s">
        <v>177</v>
      </c>
      <c r="V53" s="6">
        <v>18.996196943972841</v>
      </c>
      <c r="W53" s="4">
        <v>22.993005093378617</v>
      </c>
      <c r="X53" s="4">
        <v>41.989202037351461</v>
      </c>
      <c r="Y53" s="4">
        <v>0.54759328536239404</v>
      </c>
      <c r="Z53" s="4">
        <v>-1.5559752221846803</v>
      </c>
      <c r="AA53" s="4">
        <v>1.5109342670837642</v>
      </c>
      <c r="AB53" s="4">
        <v>-4.5040955100916172E-2</v>
      </c>
      <c r="AC53">
        <v>-6.483230092436168E-2</v>
      </c>
      <c r="AD53">
        <v>6.29555944618235E-2</v>
      </c>
      <c r="AE53">
        <v>-1.8767064625381739E-3</v>
      </c>
      <c r="AF53" s="21">
        <v>76.543209876543216</v>
      </c>
      <c r="AG53" s="7" t="s">
        <v>177</v>
      </c>
    </row>
    <row r="54" spans="1:33">
      <c r="A54" t="s">
        <v>198</v>
      </c>
      <c r="B54">
        <v>61</v>
      </c>
      <c r="C54">
        <v>4</v>
      </c>
      <c r="D54">
        <v>19</v>
      </c>
      <c r="E54" t="s">
        <v>94</v>
      </c>
      <c r="F54" t="s">
        <v>168</v>
      </c>
      <c r="G54" t="s">
        <v>173</v>
      </c>
      <c r="H54" s="7">
        <v>5.3</v>
      </c>
      <c r="I54" s="7">
        <v>22.59</v>
      </c>
      <c r="J54" s="7" t="s">
        <v>199</v>
      </c>
      <c r="K54" s="7">
        <v>0</v>
      </c>
      <c r="L54" s="7">
        <v>27.89</v>
      </c>
      <c r="M54" s="3">
        <v>19.003226963069199</v>
      </c>
      <c r="N54" s="3">
        <v>0</v>
      </c>
      <c r="O54" s="3">
        <v>4</v>
      </c>
      <c r="P54" s="3">
        <v>2</v>
      </c>
      <c r="Q54" s="3">
        <v>0</v>
      </c>
      <c r="R54" s="3">
        <f t="shared" si="3"/>
        <v>66.666666666666657</v>
      </c>
      <c r="S54" s="7">
        <f t="shared" si="5"/>
        <v>1.325</v>
      </c>
      <c r="T54" s="7">
        <f t="shared" si="4"/>
        <v>11.295</v>
      </c>
      <c r="U54" s="7" t="s">
        <v>177</v>
      </c>
      <c r="V54" s="6">
        <v>19.189013046371755</v>
      </c>
      <c r="W54" s="4">
        <v>24.399327967453136</v>
      </c>
      <c r="X54" s="4">
        <v>43.588341013824888</v>
      </c>
      <c r="Y54" s="4">
        <v>0.55976730015291054</v>
      </c>
      <c r="Z54" s="4">
        <v>-1.5618829107280252</v>
      </c>
      <c r="AA54" s="4">
        <v>4.4389940100803722</v>
      </c>
      <c r="AB54" s="4">
        <v>2.8771110993523474</v>
      </c>
      <c r="AC54">
        <v>-6.5078454613667722E-2</v>
      </c>
      <c r="AD54">
        <v>0.18495808375334885</v>
      </c>
      <c r="AE54">
        <v>0.11987962913968114</v>
      </c>
      <c r="AF54" s="21">
        <v>79.804560260586328</v>
      </c>
      <c r="AG54" s="7" t="s">
        <v>177</v>
      </c>
    </row>
    <row r="55" spans="1:33">
      <c r="A55" t="s">
        <v>198</v>
      </c>
      <c r="B55">
        <v>62</v>
      </c>
      <c r="C55">
        <v>4</v>
      </c>
      <c r="D55">
        <v>19</v>
      </c>
      <c r="E55" t="s">
        <v>94</v>
      </c>
      <c r="F55" t="s">
        <v>168</v>
      </c>
      <c r="G55" t="s">
        <v>174</v>
      </c>
      <c r="H55" s="7">
        <v>7.31</v>
      </c>
      <c r="I55" s="7">
        <v>32.22</v>
      </c>
      <c r="J55" s="7" t="s">
        <v>199</v>
      </c>
      <c r="K55" s="7">
        <v>0</v>
      </c>
      <c r="L55" s="7">
        <v>39.53</v>
      </c>
      <c r="M55" s="3">
        <v>18.49228434100683</v>
      </c>
      <c r="N55" s="3">
        <v>0</v>
      </c>
      <c r="O55" s="3">
        <v>2</v>
      </c>
      <c r="P55" s="3">
        <v>4</v>
      </c>
      <c r="Q55" s="3">
        <v>0</v>
      </c>
      <c r="R55" s="3">
        <f t="shared" si="3"/>
        <v>33.333333333333329</v>
      </c>
      <c r="S55" s="7">
        <f t="shared" si="5"/>
        <v>3.6549999999999998</v>
      </c>
      <c r="T55" s="7">
        <f t="shared" si="4"/>
        <v>8.0549999999999997</v>
      </c>
      <c r="U55" s="7" t="s">
        <v>177</v>
      </c>
      <c r="V55" s="6">
        <v>24.998617152236367</v>
      </c>
      <c r="W55" s="4">
        <v>22.62312445043673</v>
      </c>
      <c r="X55" s="4">
        <v>47.621741602673097</v>
      </c>
      <c r="Y55" s="4">
        <v>0.47505873764950363</v>
      </c>
      <c r="Z55" s="4">
        <v>-2.0600497136830227</v>
      </c>
      <c r="AA55" s="4">
        <v>2.8073716562588409</v>
      </c>
      <c r="AB55" s="4">
        <v>0.74732194257581819</v>
      </c>
      <c r="AC55">
        <v>-8.5835404736792617E-2</v>
      </c>
      <c r="AD55">
        <v>0.11697381901078505</v>
      </c>
      <c r="AE55">
        <v>3.1138414273992426E-2</v>
      </c>
      <c r="AF55" s="21">
        <v>81.208053691275168</v>
      </c>
      <c r="AG55" s="7" t="s">
        <v>177</v>
      </c>
    </row>
    <row r="56" spans="1:33">
      <c r="A56" t="s">
        <v>198</v>
      </c>
      <c r="B56">
        <v>63</v>
      </c>
      <c r="C56">
        <v>4</v>
      </c>
      <c r="D56">
        <v>19</v>
      </c>
      <c r="E56" t="s">
        <v>94</v>
      </c>
      <c r="F56" t="s">
        <v>168</v>
      </c>
      <c r="G56" t="s">
        <v>175</v>
      </c>
      <c r="H56" s="7">
        <v>6.72</v>
      </c>
      <c r="I56" s="7">
        <v>20.03</v>
      </c>
      <c r="J56" s="7" t="s">
        <v>199</v>
      </c>
      <c r="K56" s="7">
        <v>0</v>
      </c>
      <c r="L56" s="7">
        <v>26.75</v>
      </c>
      <c r="M56" s="3">
        <v>25.121495327102807</v>
      </c>
      <c r="N56" s="3">
        <v>0</v>
      </c>
      <c r="O56" s="3">
        <v>1</v>
      </c>
      <c r="P56" s="3">
        <v>5</v>
      </c>
      <c r="Q56" s="3">
        <v>0</v>
      </c>
      <c r="R56" s="3">
        <f t="shared" si="3"/>
        <v>16.666666666666664</v>
      </c>
      <c r="S56" s="7">
        <f t="shared" si="5"/>
        <v>6.72</v>
      </c>
      <c r="T56" s="7">
        <f t="shared" si="4"/>
        <v>4.0060000000000002</v>
      </c>
      <c r="U56" s="7" t="s">
        <v>177</v>
      </c>
      <c r="V56" s="6">
        <v>15.701972972972969</v>
      </c>
      <c r="W56" s="4">
        <v>27.569381537381531</v>
      </c>
      <c r="X56" s="4">
        <v>43.271354510354499</v>
      </c>
      <c r="Y56" s="4">
        <v>0.63712776845902508</v>
      </c>
      <c r="Z56" s="4">
        <v>-1.2932807528317907</v>
      </c>
      <c r="AA56" s="4">
        <v>3.0624138779840817</v>
      </c>
      <c r="AB56" s="4">
        <v>1.7691331251522915</v>
      </c>
      <c r="AC56">
        <v>-5.3886698034657947E-2</v>
      </c>
      <c r="AD56">
        <v>0.12760057824933674</v>
      </c>
      <c r="AE56">
        <v>7.3713880214678812E-2</v>
      </c>
      <c r="AF56" s="21">
        <v>80.786026200873351</v>
      </c>
      <c r="AG56" s="7" t="s">
        <v>177</v>
      </c>
    </row>
    <row r="57" spans="1:33">
      <c r="A57" t="s">
        <v>198</v>
      </c>
      <c r="B57">
        <v>76</v>
      </c>
      <c r="C57">
        <v>5</v>
      </c>
      <c r="D57">
        <v>20</v>
      </c>
      <c r="E57" t="s">
        <v>94</v>
      </c>
      <c r="F57" t="s">
        <v>168</v>
      </c>
      <c r="G57" t="s">
        <v>172</v>
      </c>
      <c r="H57" s="7">
        <v>7.91</v>
      </c>
      <c r="I57" s="7">
        <v>27.46</v>
      </c>
      <c r="J57" s="7" t="s">
        <v>199</v>
      </c>
      <c r="K57" s="7">
        <v>0</v>
      </c>
      <c r="L57" s="7">
        <v>35.370000000000005</v>
      </c>
      <c r="M57" s="3">
        <v>22.363584959004804</v>
      </c>
      <c r="N57" s="3">
        <v>0</v>
      </c>
      <c r="O57" s="3">
        <v>5</v>
      </c>
      <c r="P57" s="3">
        <v>1</v>
      </c>
      <c r="Q57" s="3">
        <v>0</v>
      </c>
      <c r="R57" s="3">
        <f t="shared" si="3"/>
        <v>83.333333333333343</v>
      </c>
      <c r="S57" s="7">
        <f t="shared" si="5"/>
        <v>1.5820000000000001</v>
      </c>
      <c r="T57" s="7">
        <f t="shared" si="4"/>
        <v>27.46</v>
      </c>
      <c r="U57" s="7" t="s">
        <v>177</v>
      </c>
      <c r="V57" s="6">
        <v>11.397884203784699</v>
      </c>
      <c r="W57" s="4">
        <v>31.105759375530294</v>
      </c>
      <c r="X57" s="4">
        <v>42.503643579314996</v>
      </c>
      <c r="Y57" s="4">
        <v>0.73183747923832942</v>
      </c>
      <c r="Z57" s="4">
        <v>-0.86313873090400794</v>
      </c>
      <c r="AA57" s="4">
        <v>1.2451043745988726</v>
      </c>
      <c r="AB57" s="4">
        <v>0.38196564369486452</v>
      </c>
      <c r="AC57">
        <v>-3.5964113787666993E-2</v>
      </c>
      <c r="AD57">
        <v>5.1879348941619691E-2</v>
      </c>
      <c r="AE57">
        <v>1.5915235153952687E-2</v>
      </c>
      <c r="AF57" s="21">
        <v>75.347222222222214</v>
      </c>
      <c r="AG57" s="7" t="s">
        <v>177</v>
      </c>
    </row>
    <row r="58" spans="1:33">
      <c r="A58" t="s">
        <v>198</v>
      </c>
      <c r="B58">
        <v>77</v>
      </c>
      <c r="C58">
        <v>5</v>
      </c>
      <c r="D58">
        <v>20</v>
      </c>
      <c r="E58" t="s">
        <v>94</v>
      </c>
      <c r="F58" t="s">
        <v>168</v>
      </c>
      <c r="G58" t="s">
        <v>173</v>
      </c>
      <c r="H58" s="7">
        <v>10.79</v>
      </c>
      <c r="I58" s="7">
        <v>12.95</v>
      </c>
      <c r="J58" s="7" t="s">
        <v>199</v>
      </c>
      <c r="K58" s="7">
        <v>0</v>
      </c>
      <c r="L58" s="7">
        <v>23.74</v>
      </c>
      <c r="M58" s="3">
        <v>45.450716090985679</v>
      </c>
      <c r="N58" s="3">
        <v>0</v>
      </c>
      <c r="O58" s="3">
        <v>4</v>
      </c>
      <c r="P58" s="3">
        <v>2</v>
      </c>
      <c r="Q58" s="3">
        <v>0</v>
      </c>
      <c r="R58" s="3">
        <f t="shared" si="3"/>
        <v>66.666666666666657</v>
      </c>
      <c r="S58" s="7">
        <f t="shared" si="5"/>
        <v>2.6974999999999998</v>
      </c>
      <c r="T58" s="7">
        <f t="shared" si="4"/>
        <v>6.4749999999999996</v>
      </c>
      <c r="U58" s="7" t="s">
        <v>177</v>
      </c>
      <c r="V58" s="6">
        <v>12.548893775839749</v>
      </c>
      <c r="W58" s="4">
        <v>27.073548387096757</v>
      </c>
      <c r="X58" s="4">
        <v>39.622442162936508</v>
      </c>
      <c r="Y58" s="4">
        <v>0.68328823033583241</v>
      </c>
      <c r="Z58" s="4">
        <v>-0.98613021360448772</v>
      </c>
      <c r="AA58" s="4">
        <v>2.8473453765951175</v>
      </c>
      <c r="AB58" s="4">
        <v>1.8612151629906293</v>
      </c>
      <c r="AC58">
        <v>-4.1088758900186984E-2</v>
      </c>
      <c r="AD58">
        <v>0.11863939069146322</v>
      </c>
      <c r="AE58">
        <v>7.755063179127622E-2</v>
      </c>
      <c r="AF58" s="21">
        <v>76.95167286245352</v>
      </c>
      <c r="AG58" s="7" t="s">
        <v>177</v>
      </c>
    </row>
    <row r="59" spans="1:33">
      <c r="A59" t="s">
        <v>198</v>
      </c>
      <c r="B59">
        <v>78</v>
      </c>
      <c r="C59">
        <v>5</v>
      </c>
      <c r="D59">
        <v>20</v>
      </c>
      <c r="E59" t="s">
        <v>94</v>
      </c>
      <c r="F59" t="s">
        <v>168</v>
      </c>
      <c r="G59" t="s">
        <v>174</v>
      </c>
      <c r="H59" s="7">
        <v>8.1300000000000008</v>
      </c>
      <c r="I59" s="7">
        <v>20.05</v>
      </c>
      <c r="J59" s="7" t="s">
        <v>199</v>
      </c>
      <c r="K59" s="7">
        <v>0</v>
      </c>
      <c r="L59" s="7">
        <v>28.18</v>
      </c>
      <c r="M59" s="3">
        <v>28.850248403122787</v>
      </c>
      <c r="N59" s="3">
        <v>0</v>
      </c>
      <c r="O59" s="3">
        <v>2</v>
      </c>
      <c r="P59" s="3">
        <v>4</v>
      </c>
      <c r="Q59" s="3">
        <v>0</v>
      </c>
      <c r="R59" s="3">
        <f t="shared" si="3"/>
        <v>33.333333333333329</v>
      </c>
      <c r="S59" s="7">
        <f t="shared" si="5"/>
        <v>4.0650000000000004</v>
      </c>
      <c r="T59" s="7">
        <f t="shared" si="4"/>
        <v>5.0125000000000002</v>
      </c>
      <c r="U59" s="7" t="s">
        <v>177</v>
      </c>
      <c r="V59" s="6">
        <v>7.0300149947518351</v>
      </c>
      <c r="W59" s="4">
        <v>22.24177210703526</v>
      </c>
      <c r="X59" s="4">
        <v>29.271787101787094</v>
      </c>
      <c r="Y59" s="4">
        <v>0.75983649476862181</v>
      </c>
      <c r="Z59" s="4">
        <v>-0.54207246174186441</v>
      </c>
      <c r="AA59" s="4">
        <v>-1.1559649714013518</v>
      </c>
      <c r="AB59" s="4">
        <v>-1.6980374331432164</v>
      </c>
      <c r="AC59">
        <v>-2.258635257257768E-2</v>
      </c>
      <c r="AD59">
        <v>-4.8165207141722996E-2</v>
      </c>
      <c r="AE59">
        <v>-7.075155971430068E-2</v>
      </c>
      <c r="AF59" s="21">
        <v>75.109170305676855</v>
      </c>
      <c r="AG59" s="7" t="s">
        <v>177</v>
      </c>
    </row>
    <row r="60" spans="1:33">
      <c r="A60" t="s">
        <v>198</v>
      </c>
      <c r="B60">
        <v>79</v>
      </c>
      <c r="C60">
        <v>5</v>
      </c>
      <c r="D60">
        <v>20</v>
      </c>
      <c r="E60" t="s">
        <v>94</v>
      </c>
      <c r="F60" t="s">
        <v>168</v>
      </c>
      <c r="G60" t="s">
        <v>175</v>
      </c>
      <c r="H60" s="7">
        <v>5.4</v>
      </c>
      <c r="I60" s="7">
        <v>30.41</v>
      </c>
      <c r="J60" s="7" t="s">
        <v>199</v>
      </c>
      <c r="K60" s="7">
        <v>0</v>
      </c>
      <c r="L60" s="7">
        <v>35.81</v>
      </c>
      <c r="M60" s="3">
        <v>15.079586707623568</v>
      </c>
      <c r="N60" s="3">
        <v>0</v>
      </c>
      <c r="O60" s="3">
        <v>1</v>
      </c>
      <c r="P60" s="3">
        <v>5</v>
      </c>
      <c r="Q60" s="3">
        <v>0</v>
      </c>
      <c r="R60" s="3">
        <f t="shared" si="3"/>
        <v>16.666666666666664</v>
      </c>
      <c r="S60" s="7">
        <f t="shared" si="5"/>
        <v>5.4</v>
      </c>
      <c r="T60" s="7">
        <f t="shared" si="4"/>
        <v>6.0819999999999999</v>
      </c>
      <c r="U60" s="7" t="s">
        <v>177</v>
      </c>
      <c r="V60" s="6">
        <v>11.703338748984565</v>
      </c>
      <c r="W60" s="4">
        <v>25.177611147062464</v>
      </c>
      <c r="X60" s="4">
        <v>36.880949896047028</v>
      </c>
      <c r="Y60" s="4">
        <v>0.68267252383759913</v>
      </c>
      <c r="Z60" s="4">
        <v>-0.88648542853082857</v>
      </c>
      <c r="AA60" s="4">
        <v>1.7192978510702714</v>
      </c>
      <c r="AB60" s="4">
        <v>0.8328124225394431</v>
      </c>
      <c r="AC60">
        <v>-3.6936892855451188E-2</v>
      </c>
      <c r="AD60">
        <v>7.1637410461261306E-2</v>
      </c>
      <c r="AE60">
        <v>3.4700517605810124E-2</v>
      </c>
      <c r="AF60" s="21">
        <v>79.863481228668931</v>
      </c>
      <c r="AG60" s="7" t="s">
        <v>177</v>
      </c>
    </row>
    <row r="61" spans="1:33">
      <c r="A61" t="s">
        <v>198</v>
      </c>
      <c r="B61">
        <v>92</v>
      </c>
      <c r="C61">
        <v>6</v>
      </c>
      <c r="D61">
        <v>20</v>
      </c>
      <c r="E61" t="s">
        <v>94</v>
      </c>
      <c r="F61" t="s">
        <v>168</v>
      </c>
      <c r="G61" t="s">
        <v>172</v>
      </c>
      <c r="H61" s="7">
        <v>28.45</v>
      </c>
      <c r="I61" s="7">
        <v>3.15</v>
      </c>
      <c r="J61" s="7" t="s">
        <v>199</v>
      </c>
      <c r="K61" s="7">
        <v>0</v>
      </c>
      <c r="L61" s="7">
        <v>31.599999999999998</v>
      </c>
      <c r="M61" s="3">
        <v>90.031645569620252</v>
      </c>
      <c r="N61" s="3">
        <v>0</v>
      </c>
      <c r="O61" s="3">
        <v>5</v>
      </c>
      <c r="P61" s="3">
        <v>1</v>
      </c>
      <c r="Q61" s="3">
        <v>0</v>
      </c>
      <c r="R61" s="3">
        <f t="shared" si="3"/>
        <v>83.333333333333343</v>
      </c>
      <c r="S61" s="7">
        <f t="shared" si="5"/>
        <v>5.6899999999999995</v>
      </c>
      <c r="T61" s="7">
        <f t="shared" si="4"/>
        <v>3.15</v>
      </c>
      <c r="U61" s="7" t="s">
        <v>177</v>
      </c>
      <c r="V61" s="6">
        <v>2.9659392619657043</v>
      </c>
      <c r="W61" s="4">
        <v>54.294286071593724</v>
      </c>
      <c r="X61" s="4">
        <v>57.260225333559426</v>
      </c>
      <c r="Y61" s="4">
        <v>0.94820245214390719</v>
      </c>
      <c r="Z61" s="4">
        <v>-0.16329839382981512</v>
      </c>
      <c r="AA61" s="4">
        <v>-4.1104817004871386</v>
      </c>
      <c r="AB61" s="4">
        <v>-4.2737800943169528</v>
      </c>
      <c r="AC61">
        <v>-6.8040997429089627E-3</v>
      </c>
      <c r="AD61">
        <v>-0.17127007085363075</v>
      </c>
      <c r="AE61">
        <v>-0.17807417059653968</v>
      </c>
      <c r="AF61" s="21">
        <v>73.992673992674</v>
      </c>
      <c r="AG61" s="7" t="s">
        <v>177</v>
      </c>
    </row>
    <row r="62" spans="1:33">
      <c r="A62" t="s">
        <v>198</v>
      </c>
      <c r="B62">
        <v>93</v>
      </c>
      <c r="C62">
        <v>6</v>
      </c>
      <c r="D62">
        <v>20</v>
      </c>
      <c r="E62" t="s">
        <v>94</v>
      </c>
      <c r="F62" t="s">
        <v>168</v>
      </c>
      <c r="G62" t="s">
        <v>173</v>
      </c>
      <c r="H62" s="7">
        <v>19.12</v>
      </c>
      <c r="I62" s="7">
        <v>12</v>
      </c>
      <c r="J62" s="7" t="s">
        <v>199</v>
      </c>
      <c r="K62" s="7">
        <v>0</v>
      </c>
      <c r="L62" s="7">
        <v>31.12</v>
      </c>
      <c r="M62" s="3">
        <v>61.43958868894601</v>
      </c>
      <c r="N62" s="3">
        <v>0</v>
      </c>
      <c r="O62" s="3">
        <v>4</v>
      </c>
      <c r="P62" s="3">
        <v>2</v>
      </c>
      <c r="Q62" s="3">
        <v>0</v>
      </c>
      <c r="R62" s="3">
        <f t="shared" si="3"/>
        <v>66.666666666666657</v>
      </c>
      <c r="S62" s="7">
        <f t="shared" si="5"/>
        <v>4.78</v>
      </c>
      <c r="T62" s="7">
        <f t="shared" si="4"/>
        <v>6</v>
      </c>
      <c r="U62" s="7" t="s">
        <v>177</v>
      </c>
      <c r="V62" s="6">
        <v>4.4200381936944959</v>
      </c>
      <c r="W62" s="4">
        <v>66.459873602622238</v>
      </c>
      <c r="X62" s="4">
        <v>70.879911796316733</v>
      </c>
      <c r="Y62" s="4">
        <v>0.93764046707061255</v>
      </c>
      <c r="Z62" s="4">
        <v>-0.31427773876434367</v>
      </c>
      <c r="AA62" s="4">
        <v>-4.7901957881988384</v>
      </c>
      <c r="AB62" s="4">
        <v>-5.104473526963182</v>
      </c>
      <c r="AC62">
        <v>-1.3094905781847653E-2</v>
      </c>
      <c r="AD62">
        <v>-0.19959149117495159</v>
      </c>
      <c r="AE62">
        <v>-0.21268639695679925</v>
      </c>
      <c r="AF62" s="21">
        <v>80.622837370242223</v>
      </c>
      <c r="AG62" s="7" t="s">
        <v>177</v>
      </c>
    </row>
    <row r="63" spans="1:33">
      <c r="A63" t="s">
        <v>198</v>
      </c>
      <c r="B63">
        <v>94</v>
      </c>
      <c r="C63">
        <v>6</v>
      </c>
      <c r="D63">
        <v>20</v>
      </c>
      <c r="E63" t="s">
        <v>94</v>
      </c>
      <c r="F63" t="s">
        <v>168</v>
      </c>
      <c r="G63" t="s">
        <v>174</v>
      </c>
      <c r="H63" s="7">
        <v>15.19</v>
      </c>
      <c r="I63" s="7">
        <v>21.13</v>
      </c>
      <c r="J63" s="7" t="s">
        <v>199</v>
      </c>
      <c r="K63" s="7">
        <v>0</v>
      </c>
      <c r="L63" s="7">
        <v>36.32</v>
      </c>
      <c r="M63" s="3">
        <v>41.8226872246696</v>
      </c>
      <c r="N63" s="3">
        <v>0</v>
      </c>
      <c r="O63" s="3">
        <v>2</v>
      </c>
      <c r="P63" s="3">
        <v>4</v>
      </c>
      <c r="Q63" s="3">
        <v>0</v>
      </c>
      <c r="R63" s="3">
        <f t="shared" si="3"/>
        <v>33.333333333333329</v>
      </c>
      <c r="S63" s="7">
        <f t="shared" si="5"/>
        <v>7.5949999999999998</v>
      </c>
      <c r="T63" s="7">
        <f t="shared" si="4"/>
        <v>5.2824999999999998</v>
      </c>
      <c r="U63" s="7" t="s">
        <v>177</v>
      </c>
      <c r="V63" s="6">
        <v>7.9857280401641164</v>
      </c>
      <c r="W63" s="4">
        <v>38.694654286517427</v>
      </c>
      <c r="X63" s="4">
        <v>46.680382326681546</v>
      </c>
      <c r="Y63" s="4">
        <v>0.82892753567702382</v>
      </c>
      <c r="Z63" s="4">
        <v>-0.56936715167131402</v>
      </c>
      <c r="AA63" s="4">
        <v>-2.8501871664924714</v>
      </c>
      <c r="AB63" s="4">
        <v>-3.4195543181637857</v>
      </c>
      <c r="AC63">
        <v>-2.3723631319638082E-2</v>
      </c>
      <c r="AD63">
        <v>-0.11875779860385297</v>
      </c>
      <c r="AE63">
        <v>-0.14248142992349105</v>
      </c>
      <c r="AF63" s="21">
        <v>72.527472527472526</v>
      </c>
      <c r="AG63" s="7" t="s">
        <v>177</v>
      </c>
    </row>
    <row r="64" spans="1:33">
      <c r="A64" t="s">
        <v>198</v>
      </c>
      <c r="B64">
        <v>95</v>
      </c>
      <c r="C64">
        <v>6</v>
      </c>
      <c r="D64">
        <v>20</v>
      </c>
      <c r="E64" t="s">
        <v>94</v>
      </c>
      <c r="F64" t="s">
        <v>168</v>
      </c>
      <c r="G64" t="s">
        <v>175</v>
      </c>
      <c r="H64" s="7">
        <v>7.97</v>
      </c>
      <c r="I64" s="7">
        <v>24.16</v>
      </c>
      <c r="J64" s="7" t="s">
        <v>199</v>
      </c>
      <c r="K64" s="7">
        <v>0</v>
      </c>
      <c r="L64" s="7">
        <v>32.130000000000003</v>
      </c>
      <c r="M64" s="3">
        <v>24.805477746654216</v>
      </c>
      <c r="N64" s="3">
        <v>0</v>
      </c>
      <c r="O64" s="3">
        <v>1</v>
      </c>
      <c r="P64" s="3">
        <v>5</v>
      </c>
      <c r="Q64" s="3">
        <v>0</v>
      </c>
      <c r="R64" s="3">
        <f t="shared" si="3"/>
        <v>16.666666666666664</v>
      </c>
      <c r="S64" s="7">
        <f t="shared" si="5"/>
        <v>7.97</v>
      </c>
      <c r="T64" s="7">
        <f t="shared" si="4"/>
        <v>4.8319999999999999</v>
      </c>
      <c r="U64" s="7" t="s">
        <v>177</v>
      </c>
      <c r="V64" s="6">
        <v>15.178528694911382</v>
      </c>
      <c r="W64" s="4">
        <v>59.003533837876077</v>
      </c>
      <c r="X64" s="4">
        <v>74.182062532787455</v>
      </c>
      <c r="Y64" s="4">
        <v>0.79538815480895164</v>
      </c>
      <c r="Z64" s="4">
        <v>-1.2162435817290704</v>
      </c>
      <c r="AA64" s="4">
        <v>-0.97398745749592042</v>
      </c>
      <c r="AB64" s="4">
        <v>-2.1902310392249902</v>
      </c>
      <c r="AC64">
        <v>-5.0676815905377932E-2</v>
      </c>
      <c r="AD64">
        <v>-4.0582810728996679E-2</v>
      </c>
      <c r="AE64">
        <v>-9.1259626634374591E-2</v>
      </c>
      <c r="AF64" s="21">
        <v>81.071428571428569</v>
      </c>
      <c r="AG64" s="7" t="s">
        <v>177</v>
      </c>
    </row>
    <row r="65" spans="1:33">
      <c r="A65" t="s">
        <v>198</v>
      </c>
      <c r="B65">
        <v>108</v>
      </c>
      <c r="C65">
        <v>7</v>
      </c>
      <c r="D65">
        <v>22</v>
      </c>
      <c r="E65" t="s">
        <v>94</v>
      </c>
      <c r="F65" t="s">
        <v>168</v>
      </c>
      <c r="G65" t="s">
        <v>172</v>
      </c>
      <c r="H65" s="7">
        <v>25.25</v>
      </c>
      <c r="I65" s="7">
        <v>3.57</v>
      </c>
      <c r="J65" s="7" t="s">
        <v>199</v>
      </c>
      <c r="K65" s="7">
        <v>0</v>
      </c>
      <c r="L65" s="7">
        <v>28.82</v>
      </c>
      <c r="M65" s="3">
        <v>87.612768910478835</v>
      </c>
      <c r="N65" s="3">
        <v>0</v>
      </c>
      <c r="O65" s="3">
        <v>5</v>
      </c>
      <c r="P65" s="3">
        <v>1</v>
      </c>
      <c r="Q65" s="3">
        <v>0</v>
      </c>
      <c r="R65" s="3">
        <f t="shared" si="3"/>
        <v>83.333333333333343</v>
      </c>
      <c r="S65" s="7">
        <f t="shared" si="5"/>
        <v>5.05</v>
      </c>
      <c r="T65" s="7">
        <f t="shared" si="4"/>
        <v>3.57</v>
      </c>
      <c r="U65" s="7" t="s">
        <v>177</v>
      </c>
      <c r="V65" s="6">
        <v>13.455609847135271</v>
      </c>
      <c r="W65" s="4">
        <v>18.72223698389962</v>
      </c>
      <c r="X65" s="4">
        <v>32.177846831034891</v>
      </c>
      <c r="Y65" s="4">
        <v>0.58183622671242241</v>
      </c>
      <c r="Z65" s="4">
        <v>-0.90828961810404452</v>
      </c>
      <c r="AA65" s="4">
        <v>2.609605644504883</v>
      </c>
      <c r="AB65" s="4">
        <v>1.7013160264008387</v>
      </c>
      <c r="AC65">
        <v>-3.7845400754335186E-2</v>
      </c>
      <c r="AD65">
        <v>0.10873356852103679</v>
      </c>
      <c r="AE65">
        <v>7.0888167766701607E-2</v>
      </c>
      <c r="AF65" s="21">
        <v>75.769230769230774</v>
      </c>
      <c r="AG65" s="7" t="s">
        <v>177</v>
      </c>
    </row>
    <row r="66" spans="1:33">
      <c r="A66" t="s">
        <v>198</v>
      </c>
      <c r="B66">
        <v>109</v>
      </c>
      <c r="C66">
        <v>7</v>
      </c>
      <c r="D66">
        <v>22</v>
      </c>
      <c r="E66" t="s">
        <v>94</v>
      </c>
      <c r="F66" t="s">
        <v>168</v>
      </c>
      <c r="G66" t="s">
        <v>173</v>
      </c>
      <c r="H66" s="7">
        <v>24.08</v>
      </c>
      <c r="I66" s="7">
        <v>4.3099999999999996</v>
      </c>
      <c r="J66" s="7" t="s">
        <v>199</v>
      </c>
      <c r="K66" s="7">
        <v>0</v>
      </c>
      <c r="L66" s="7">
        <v>28.389999999999997</v>
      </c>
      <c r="M66" s="3">
        <v>84.818598097921807</v>
      </c>
      <c r="N66" s="3">
        <v>0</v>
      </c>
      <c r="O66" s="3">
        <v>4</v>
      </c>
      <c r="P66" s="3">
        <v>2</v>
      </c>
      <c r="Q66" s="3">
        <v>0</v>
      </c>
      <c r="R66" s="3">
        <f t="shared" ref="R66:R97" si="6">(O66/6)*100</f>
        <v>66.666666666666657</v>
      </c>
      <c r="S66" s="7">
        <f t="shared" si="5"/>
        <v>6.02</v>
      </c>
      <c r="T66" s="7">
        <f t="shared" si="4"/>
        <v>2.1549999999999998</v>
      </c>
      <c r="U66" s="7" t="s">
        <v>177</v>
      </c>
      <c r="V66" s="6">
        <v>8.0173298820444678</v>
      </c>
      <c r="W66" s="4">
        <v>51.909609390013848</v>
      </c>
      <c r="X66" s="4">
        <v>59.92693927205832</v>
      </c>
      <c r="Y66" s="4">
        <v>0.86621492805352318</v>
      </c>
      <c r="Z66" s="4">
        <v>-0.51831866227880763</v>
      </c>
      <c r="AA66" s="4">
        <v>0.22276901571386695</v>
      </c>
      <c r="AB66" s="4">
        <v>-0.29554964656494109</v>
      </c>
      <c r="AC66">
        <v>-2.1596610928283647E-2</v>
      </c>
      <c r="AD66">
        <v>9.2820423214111224E-3</v>
      </c>
      <c r="AE66">
        <v>-1.2314568606872545E-2</v>
      </c>
      <c r="AF66" s="21">
        <v>80.322580645161295</v>
      </c>
      <c r="AG66" s="7" t="s">
        <v>177</v>
      </c>
    </row>
    <row r="67" spans="1:33">
      <c r="A67" t="s">
        <v>198</v>
      </c>
      <c r="B67">
        <v>110</v>
      </c>
      <c r="C67">
        <v>7</v>
      </c>
      <c r="D67">
        <v>22</v>
      </c>
      <c r="E67" t="s">
        <v>94</v>
      </c>
      <c r="F67" t="s">
        <v>168</v>
      </c>
      <c r="G67" t="s">
        <v>174</v>
      </c>
      <c r="H67" s="7">
        <v>10.86</v>
      </c>
      <c r="I67" s="7">
        <v>36.659999999999997</v>
      </c>
      <c r="J67" s="7" t="s">
        <v>199</v>
      </c>
      <c r="K67" s="7">
        <v>7.0000000000000007E-2</v>
      </c>
      <c r="L67" s="7">
        <v>47.589999999999996</v>
      </c>
      <c r="M67" s="3">
        <v>22.81992015129229</v>
      </c>
      <c r="N67" s="3">
        <v>0.14708972473208659</v>
      </c>
      <c r="O67" s="3">
        <v>2</v>
      </c>
      <c r="P67" s="3">
        <v>4</v>
      </c>
      <c r="Q67" s="3">
        <v>0</v>
      </c>
      <c r="R67" s="3">
        <f t="shared" si="6"/>
        <v>33.333333333333329</v>
      </c>
      <c r="S67" s="7">
        <f t="shared" si="5"/>
        <v>5.43</v>
      </c>
      <c r="T67" s="7">
        <f t="shared" si="4"/>
        <v>9.1649999999999991</v>
      </c>
      <c r="U67" s="7" t="s">
        <v>177</v>
      </c>
      <c r="V67" s="6">
        <v>8.1470374417700828</v>
      </c>
      <c r="W67" s="4">
        <v>53.870227309083361</v>
      </c>
      <c r="X67" s="4">
        <v>62.017264750853442</v>
      </c>
      <c r="Y67" s="4">
        <v>0.86863275130724038</v>
      </c>
      <c r="Z67" s="4">
        <v>-0.51224968267977677</v>
      </c>
      <c r="AA67" s="4">
        <v>2.4368944050564867</v>
      </c>
      <c r="AB67" s="4">
        <v>1.9246447223767105</v>
      </c>
      <c r="AC67">
        <v>-2.1343736778324029E-2</v>
      </c>
      <c r="AD67">
        <v>0.10153726687735361</v>
      </c>
      <c r="AE67">
        <v>8.0193530099029603E-2</v>
      </c>
      <c r="AF67" s="21">
        <v>81.338028169014081</v>
      </c>
      <c r="AG67" s="7" t="s">
        <v>177</v>
      </c>
    </row>
    <row r="68" spans="1:33">
      <c r="A68" t="s">
        <v>198</v>
      </c>
      <c r="B68">
        <v>111</v>
      </c>
      <c r="C68">
        <v>7</v>
      </c>
      <c r="D68">
        <v>22</v>
      </c>
      <c r="E68" t="s">
        <v>94</v>
      </c>
      <c r="F68" t="s">
        <v>168</v>
      </c>
      <c r="G68" t="s">
        <v>175</v>
      </c>
      <c r="H68" s="7">
        <v>4.47</v>
      </c>
      <c r="I68" s="7">
        <v>26.93</v>
      </c>
      <c r="J68" s="7" t="s">
        <v>199</v>
      </c>
      <c r="K68" s="7">
        <v>0.41</v>
      </c>
      <c r="L68" s="7">
        <v>31.81</v>
      </c>
      <c r="M68" s="3">
        <v>14.052184847532223</v>
      </c>
      <c r="N68" s="3">
        <v>1.2889028607356179</v>
      </c>
      <c r="O68" s="3">
        <v>1</v>
      </c>
      <c r="P68" s="3">
        <v>5</v>
      </c>
      <c r="Q68" s="3">
        <v>0</v>
      </c>
      <c r="R68" s="3">
        <f t="shared" si="6"/>
        <v>16.666666666666664</v>
      </c>
      <c r="S68" s="7">
        <f t="shared" si="5"/>
        <v>4.47</v>
      </c>
      <c r="T68" s="7">
        <f t="shared" si="4"/>
        <v>5.3860000000000001</v>
      </c>
      <c r="U68" s="7" t="s">
        <v>177</v>
      </c>
      <c r="V68" s="6">
        <v>22.096371380649718</v>
      </c>
      <c r="W68" s="4">
        <v>41.247903261665641</v>
      </c>
      <c r="X68" s="4">
        <v>63.344274642315355</v>
      </c>
      <c r="Y68" s="4">
        <v>0.65117018853841513</v>
      </c>
      <c r="Z68" s="4">
        <v>-1.6253503338025141</v>
      </c>
      <c r="AA68" s="4">
        <v>2.9219878741628649</v>
      </c>
      <c r="AB68" s="4">
        <v>1.2966375403603509</v>
      </c>
      <c r="AC68">
        <v>-6.7722930575104756E-2</v>
      </c>
      <c r="AD68">
        <v>0.12174949475678604</v>
      </c>
      <c r="AE68">
        <v>5.4026564181681287E-2</v>
      </c>
      <c r="AF68" s="21">
        <v>79.545454545454547</v>
      </c>
      <c r="AG68" s="7" t="s">
        <v>177</v>
      </c>
    </row>
    <row r="69" spans="1:33">
      <c r="A69" t="s">
        <v>198</v>
      </c>
      <c r="B69">
        <v>124</v>
      </c>
      <c r="C69">
        <v>8</v>
      </c>
      <c r="D69">
        <v>22</v>
      </c>
      <c r="E69" t="s">
        <v>94</v>
      </c>
      <c r="F69" t="s">
        <v>168</v>
      </c>
      <c r="G69" t="s">
        <v>172</v>
      </c>
      <c r="H69" s="7">
        <v>26.63</v>
      </c>
      <c r="I69" s="7">
        <v>6.35</v>
      </c>
      <c r="J69" s="7" t="s">
        <v>199</v>
      </c>
      <c r="K69" s="7">
        <v>0</v>
      </c>
      <c r="L69" s="7">
        <v>32.979999999999997</v>
      </c>
      <c r="M69" s="3">
        <v>80.745906610066712</v>
      </c>
      <c r="N69" s="3">
        <v>0</v>
      </c>
      <c r="O69" s="3">
        <v>5</v>
      </c>
      <c r="P69" s="3">
        <v>1</v>
      </c>
      <c r="Q69" s="3">
        <v>0</v>
      </c>
      <c r="R69" s="3">
        <f t="shared" si="6"/>
        <v>83.333333333333343</v>
      </c>
      <c r="S69" s="7">
        <f t="shared" si="5"/>
        <v>5.3259999999999996</v>
      </c>
      <c r="T69" s="7">
        <f t="shared" si="4"/>
        <v>6.35</v>
      </c>
      <c r="U69" s="7" t="s">
        <v>177</v>
      </c>
      <c r="V69" s="6">
        <v>8.9663406323999553</v>
      </c>
      <c r="W69" s="4">
        <v>37.138550952082028</v>
      </c>
      <c r="X69" s="4">
        <v>46.104891584481983</v>
      </c>
      <c r="Y69" s="4">
        <v>0.80552300798777166</v>
      </c>
      <c r="Z69" s="4">
        <v>-0.72986274537597229</v>
      </c>
      <c r="AA69" s="4">
        <v>0.84187128199423777</v>
      </c>
      <c r="AB69" s="4">
        <v>0.11200853661826565</v>
      </c>
      <c r="AC69">
        <v>-3.0410947723998844E-2</v>
      </c>
      <c r="AD69">
        <v>3.5077970083093241E-2</v>
      </c>
      <c r="AE69">
        <v>4.6670223590944016E-3</v>
      </c>
      <c r="AF69" s="21">
        <v>79.775280898876417</v>
      </c>
      <c r="AG69" s="7" t="s">
        <v>177</v>
      </c>
    </row>
    <row r="70" spans="1:33">
      <c r="A70" t="s">
        <v>198</v>
      </c>
      <c r="B70">
        <v>125</v>
      </c>
      <c r="C70">
        <v>8</v>
      </c>
      <c r="D70">
        <v>22</v>
      </c>
      <c r="E70" t="s">
        <v>94</v>
      </c>
      <c r="F70" t="s">
        <v>168</v>
      </c>
      <c r="G70" t="s">
        <v>173</v>
      </c>
      <c r="H70" s="7">
        <v>19.95</v>
      </c>
      <c r="I70" s="7">
        <v>16.399999999999999</v>
      </c>
      <c r="J70" s="7" t="s">
        <v>199</v>
      </c>
      <c r="K70" s="7">
        <v>0</v>
      </c>
      <c r="L70" s="7">
        <v>36.349999999999994</v>
      </c>
      <c r="M70" s="3">
        <v>54.883081155433288</v>
      </c>
      <c r="N70" s="3">
        <v>0</v>
      </c>
      <c r="O70" s="3">
        <v>4</v>
      </c>
      <c r="P70" s="3">
        <v>2</v>
      </c>
      <c r="Q70" s="3">
        <v>0</v>
      </c>
      <c r="R70" s="3">
        <f t="shared" si="6"/>
        <v>66.666666666666657</v>
      </c>
      <c r="S70" s="7">
        <f t="shared" si="5"/>
        <v>4.9874999999999998</v>
      </c>
      <c r="T70" s="7">
        <f t="shared" si="4"/>
        <v>8.1999999999999993</v>
      </c>
      <c r="U70" s="7" t="s">
        <v>177</v>
      </c>
      <c r="V70" s="6">
        <v>3.3150234243304131</v>
      </c>
      <c r="W70" s="4">
        <v>28.233973312707082</v>
      </c>
      <c r="X70" s="4">
        <v>31.548996737037495</v>
      </c>
      <c r="Y70" s="4">
        <v>0.89492460086888648</v>
      </c>
      <c r="Z70" s="4">
        <v>-0.25143463358045337</v>
      </c>
      <c r="AA70" s="4">
        <v>-1.5402639092349466</v>
      </c>
      <c r="AB70" s="4">
        <v>-1.7916985428154002</v>
      </c>
      <c r="AC70">
        <v>-1.0476443065852223E-2</v>
      </c>
      <c r="AD70">
        <v>-6.4177662884789433E-2</v>
      </c>
      <c r="AE70">
        <v>-7.4654105950641675E-2</v>
      </c>
      <c r="AF70" s="21">
        <v>80.072463768115952</v>
      </c>
      <c r="AG70" s="7" t="s">
        <v>177</v>
      </c>
    </row>
    <row r="71" spans="1:33">
      <c r="A71" t="s">
        <v>198</v>
      </c>
      <c r="B71">
        <v>126</v>
      </c>
      <c r="C71">
        <v>8</v>
      </c>
      <c r="D71">
        <v>22</v>
      </c>
      <c r="E71" t="s">
        <v>94</v>
      </c>
      <c r="F71" t="s">
        <v>168</v>
      </c>
      <c r="G71" t="s">
        <v>174</v>
      </c>
      <c r="H71" s="7">
        <v>17.940000000000001</v>
      </c>
      <c r="I71" s="7">
        <v>43.37</v>
      </c>
      <c r="J71" s="7" t="s">
        <v>199</v>
      </c>
      <c r="K71" s="7">
        <v>0.42</v>
      </c>
      <c r="L71" s="7">
        <v>61.730000000000004</v>
      </c>
      <c r="M71" s="3">
        <v>29.06204438684594</v>
      </c>
      <c r="N71" s="3">
        <v>0.68038231005993832</v>
      </c>
      <c r="O71" s="3">
        <v>2</v>
      </c>
      <c r="P71" s="3">
        <v>4</v>
      </c>
      <c r="Q71" s="3">
        <v>0</v>
      </c>
      <c r="R71" s="3">
        <f t="shared" si="6"/>
        <v>33.333333333333329</v>
      </c>
      <c r="S71" s="7">
        <f t="shared" si="5"/>
        <v>8.9700000000000006</v>
      </c>
      <c r="T71" s="7">
        <f t="shared" si="4"/>
        <v>10.842499999999999</v>
      </c>
      <c r="U71" s="7" t="s">
        <v>177</v>
      </c>
      <c r="V71" s="6">
        <v>4.6685148233022016</v>
      </c>
      <c r="W71" s="4">
        <v>34.56925380517869</v>
      </c>
      <c r="X71" s="4">
        <v>39.237768628480893</v>
      </c>
      <c r="Y71" s="4">
        <v>0.88101986972027913</v>
      </c>
      <c r="Z71" s="4">
        <v>-0.37237819008900841</v>
      </c>
      <c r="AA71" s="4">
        <v>-2.0507863937538988</v>
      </c>
      <c r="AB71" s="4">
        <v>-2.4231645838429077</v>
      </c>
      <c r="AC71">
        <v>-1.5515757920375349E-2</v>
      </c>
      <c r="AD71">
        <v>-8.5449433073079117E-2</v>
      </c>
      <c r="AE71">
        <v>-0.10096519099345447</v>
      </c>
      <c r="AF71" s="21">
        <v>78.867924528301884</v>
      </c>
      <c r="AG71" s="7" t="s">
        <v>177</v>
      </c>
    </row>
    <row r="72" spans="1:33">
      <c r="A72" t="s">
        <v>198</v>
      </c>
      <c r="B72">
        <v>127</v>
      </c>
      <c r="C72">
        <v>8</v>
      </c>
      <c r="D72">
        <v>22</v>
      </c>
      <c r="E72" t="s">
        <v>94</v>
      </c>
      <c r="F72" t="s">
        <v>168</v>
      </c>
      <c r="G72" t="s">
        <v>175</v>
      </c>
      <c r="H72" s="7">
        <v>0.32</v>
      </c>
      <c r="I72" s="7">
        <v>35.29</v>
      </c>
      <c r="J72" s="7" t="s">
        <v>199</v>
      </c>
      <c r="K72" s="7">
        <v>0</v>
      </c>
      <c r="L72" s="7">
        <v>35.61</v>
      </c>
      <c r="M72" s="3">
        <v>0.89862398202752036</v>
      </c>
      <c r="N72" s="3">
        <v>0</v>
      </c>
      <c r="O72" s="3">
        <v>1</v>
      </c>
      <c r="P72" s="3">
        <v>5</v>
      </c>
      <c r="Q72" s="3">
        <v>0</v>
      </c>
      <c r="R72" s="3">
        <f t="shared" si="6"/>
        <v>16.666666666666664</v>
      </c>
      <c r="S72" s="7">
        <f t="shared" si="5"/>
        <v>0.32</v>
      </c>
      <c r="T72" s="7">
        <f t="shared" si="4"/>
        <v>7.0579999999999998</v>
      </c>
      <c r="U72" s="7" t="s">
        <v>177</v>
      </c>
      <c r="V72" s="6">
        <v>5.8644579710662637</v>
      </c>
      <c r="W72" s="4">
        <v>37.351771168426566</v>
      </c>
      <c r="X72" s="4">
        <v>43.216229139492832</v>
      </c>
      <c r="Y72" s="4">
        <v>0.86429963724652981</v>
      </c>
      <c r="Z72" s="4">
        <v>-0.41995137715745223</v>
      </c>
      <c r="AA72" s="4">
        <v>-0.35674326407553048</v>
      </c>
      <c r="AB72" s="4">
        <v>-0.77669464123298282</v>
      </c>
      <c r="AC72">
        <v>-1.7497974048227175E-2</v>
      </c>
      <c r="AD72">
        <v>-1.4864302669813768E-2</v>
      </c>
      <c r="AE72">
        <v>-3.2362276718040948E-2</v>
      </c>
      <c r="AF72" s="21">
        <v>83.038869257950537</v>
      </c>
      <c r="AG72" s="7" t="s">
        <v>177</v>
      </c>
    </row>
    <row r="73" spans="1:33">
      <c r="A73" t="s">
        <v>198</v>
      </c>
      <c r="B73">
        <v>140</v>
      </c>
      <c r="C73">
        <v>9</v>
      </c>
      <c r="D73">
        <v>27</v>
      </c>
      <c r="E73" t="s">
        <v>94</v>
      </c>
      <c r="F73" t="s">
        <v>168</v>
      </c>
      <c r="G73" t="s">
        <v>172</v>
      </c>
      <c r="H73" s="7">
        <v>29.85</v>
      </c>
      <c r="I73" s="7">
        <v>3.48</v>
      </c>
      <c r="J73" s="7" t="s">
        <v>199</v>
      </c>
      <c r="K73" s="7">
        <v>1.08</v>
      </c>
      <c r="L73" s="7">
        <v>34.409999999999997</v>
      </c>
      <c r="M73" s="3">
        <v>86.748038360941607</v>
      </c>
      <c r="N73" s="3">
        <v>3.1386224934612037</v>
      </c>
      <c r="O73" s="3">
        <v>5</v>
      </c>
      <c r="P73" s="3">
        <v>1</v>
      </c>
      <c r="Q73" s="3">
        <v>0</v>
      </c>
      <c r="R73" s="3">
        <f t="shared" si="6"/>
        <v>83.333333333333343</v>
      </c>
      <c r="S73" s="7">
        <f t="shared" si="5"/>
        <v>5.9700000000000006</v>
      </c>
      <c r="T73" s="7">
        <f t="shared" si="4"/>
        <v>3.48</v>
      </c>
      <c r="U73" s="7" t="s">
        <v>177</v>
      </c>
      <c r="V73" s="6">
        <v>6.115568707482991</v>
      </c>
      <c r="W73" s="4">
        <v>16.763728621392055</v>
      </c>
      <c r="X73" s="4">
        <v>22.879297328875047</v>
      </c>
      <c r="Y73" s="4">
        <v>0.73270294888974685</v>
      </c>
      <c r="Z73" s="4">
        <v>-0.45128909215744711</v>
      </c>
      <c r="AA73" s="4">
        <v>-0.36646443690883307</v>
      </c>
      <c r="AB73" s="4">
        <v>-0.81775352906628029</v>
      </c>
      <c r="AC73">
        <v>-1.8803712173226964E-2</v>
      </c>
      <c r="AD73">
        <v>-1.5269351537868046E-2</v>
      </c>
      <c r="AE73">
        <v>-3.407306371109501E-2</v>
      </c>
      <c r="AF73" s="21">
        <v>80</v>
      </c>
      <c r="AG73" s="7" t="s">
        <v>177</v>
      </c>
    </row>
    <row r="74" spans="1:33">
      <c r="A74" t="s">
        <v>198</v>
      </c>
      <c r="B74">
        <v>141</v>
      </c>
      <c r="C74">
        <v>9</v>
      </c>
      <c r="D74">
        <v>27</v>
      </c>
      <c r="E74" t="s">
        <v>94</v>
      </c>
      <c r="F74" t="s">
        <v>168</v>
      </c>
      <c r="G74" t="s">
        <v>173</v>
      </c>
      <c r="H74" s="7">
        <v>12.86</v>
      </c>
      <c r="I74" s="7">
        <v>26.45</v>
      </c>
      <c r="J74" s="7" t="s">
        <v>199</v>
      </c>
      <c r="K74" s="7">
        <v>0</v>
      </c>
      <c r="L74" s="7">
        <v>39.31</v>
      </c>
      <c r="M74" s="3">
        <v>32.714322055456627</v>
      </c>
      <c r="N74" s="3">
        <v>0</v>
      </c>
      <c r="O74" s="3">
        <v>4</v>
      </c>
      <c r="P74" s="3">
        <v>2</v>
      </c>
      <c r="Q74" s="3">
        <v>0</v>
      </c>
      <c r="R74" s="3">
        <f t="shared" si="6"/>
        <v>66.666666666666657</v>
      </c>
      <c r="S74" s="7">
        <f t="shared" si="5"/>
        <v>3.2149999999999999</v>
      </c>
      <c r="T74" s="7">
        <f t="shared" si="4"/>
        <v>13.225</v>
      </c>
      <c r="U74" s="7" t="s">
        <v>177</v>
      </c>
      <c r="V74" s="6">
        <v>7.7235460394760924</v>
      </c>
      <c r="W74" s="4">
        <v>19.134223293532465</v>
      </c>
      <c r="X74" s="4">
        <v>26.857769333008555</v>
      </c>
      <c r="Y74" s="4">
        <v>0.71242786607807562</v>
      </c>
      <c r="Z74" s="4">
        <v>-0.64197064248115343</v>
      </c>
      <c r="AA74" s="4">
        <v>2.1263808750519826</v>
      </c>
      <c r="AB74" s="4">
        <v>1.4844102325708295</v>
      </c>
      <c r="AC74">
        <v>-2.6748776770048058E-2</v>
      </c>
      <c r="AD74">
        <v>8.8599203127165946E-2</v>
      </c>
      <c r="AE74">
        <v>6.1850426357117891E-2</v>
      </c>
      <c r="AF74" s="21">
        <v>80.291970802919707</v>
      </c>
      <c r="AG74" s="7" t="s">
        <v>177</v>
      </c>
    </row>
    <row r="75" spans="1:33">
      <c r="A75" t="s">
        <v>198</v>
      </c>
      <c r="B75">
        <v>142</v>
      </c>
      <c r="C75">
        <v>9</v>
      </c>
      <c r="D75">
        <v>27</v>
      </c>
      <c r="E75" t="s">
        <v>94</v>
      </c>
      <c r="F75" t="s">
        <v>168</v>
      </c>
      <c r="G75" t="s">
        <v>174</v>
      </c>
      <c r="H75" s="7">
        <v>4.2</v>
      </c>
      <c r="I75" s="7">
        <v>37.24</v>
      </c>
      <c r="J75" s="7" t="s">
        <v>199</v>
      </c>
      <c r="K75" s="7">
        <v>0</v>
      </c>
      <c r="L75" s="7">
        <v>41.440000000000005</v>
      </c>
      <c r="M75" s="3">
        <v>10.135135135135135</v>
      </c>
      <c r="N75" s="3">
        <v>0</v>
      </c>
      <c r="O75" s="3">
        <v>2</v>
      </c>
      <c r="P75" s="3">
        <v>4</v>
      </c>
      <c r="Q75" s="3">
        <v>0</v>
      </c>
      <c r="R75" s="3">
        <f t="shared" si="6"/>
        <v>33.333333333333329</v>
      </c>
      <c r="S75" s="7">
        <f t="shared" si="5"/>
        <v>2.1</v>
      </c>
      <c r="T75" s="7">
        <f t="shared" si="4"/>
        <v>9.31</v>
      </c>
      <c r="U75" s="7" t="s">
        <v>177</v>
      </c>
      <c r="V75" s="6">
        <v>5.7951064354378916</v>
      </c>
      <c r="W75" s="4">
        <v>10.110077910789776</v>
      </c>
      <c r="X75" s="4">
        <v>15.905184346227667</v>
      </c>
      <c r="Y75" s="4">
        <v>0.63564669800181517</v>
      </c>
      <c r="Z75" s="4">
        <v>-0.47319871629373472</v>
      </c>
      <c r="AA75" s="4">
        <v>3.9020525621245152</v>
      </c>
      <c r="AB75" s="4">
        <v>3.4288538458307811</v>
      </c>
      <c r="AC75">
        <v>-1.9716613178905613E-2</v>
      </c>
      <c r="AD75">
        <v>0.16258552342185481</v>
      </c>
      <c r="AE75">
        <v>0.1428689102429492</v>
      </c>
      <c r="AF75" s="21">
        <v>79.400749063670418</v>
      </c>
      <c r="AG75" s="7" t="s">
        <v>177</v>
      </c>
    </row>
    <row r="76" spans="1:33">
      <c r="A76" t="s">
        <v>198</v>
      </c>
      <c r="B76">
        <v>143</v>
      </c>
      <c r="C76">
        <v>9</v>
      </c>
      <c r="D76">
        <v>27</v>
      </c>
      <c r="E76" t="s">
        <v>94</v>
      </c>
      <c r="F76" t="s">
        <v>168</v>
      </c>
      <c r="G76" t="s">
        <v>175</v>
      </c>
      <c r="H76" s="7">
        <v>9.98</v>
      </c>
      <c r="I76" s="7">
        <v>24.98</v>
      </c>
      <c r="J76" s="7" t="s">
        <v>199</v>
      </c>
      <c r="K76" s="7">
        <v>0</v>
      </c>
      <c r="L76" s="7">
        <v>34.96</v>
      </c>
      <c r="M76" s="3">
        <v>28.54691075514874</v>
      </c>
      <c r="N76" s="3">
        <v>0</v>
      </c>
      <c r="O76" s="3">
        <v>1</v>
      </c>
      <c r="P76" s="3">
        <v>5</v>
      </c>
      <c r="Q76" s="3">
        <v>0</v>
      </c>
      <c r="R76" s="3">
        <f t="shared" si="6"/>
        <v>16.666666666666664</v>
      </c>
      <c r="S76" s="7">
        <f t="shared" si="5"/>
        <v>9.98</v>
      </c>
      <c r="T76" s="7">
        <f t="shared" si="4"/>
        <v>4.9960000000000004</v>
      </c>
      <c r="U76" s="7" t="s">
        <v>177</v>
      </c>
      <c r="V76" s="6">
        <v>9.2879407290591978</v>
      </c>
      <c r="W76" s="4">
        <v>21.501037888092416</v>
      </c>
      <c r="X76" s="4">
        <v>30.788978617151614</v>
      </c>
      <c r="Y76" s="4">
        <v>0.69833553608416343</v>
      </c>
      <c r="Z76" s="4">
        <v>-0.70793429408826647</v>
      </c>
      <c r="AA76" s="4">
        <v>-6.0437137341035729E-2</v>
      </c>
      <c r="AB76" s="4">
        <v>-0.7683714314293022</v>
      </c>
      <c r="AC76">
        <v>-2.949726225367777E-2</v>
      </c>
      <c r="AD76">
        <v>-2.5182140558764887E-3</v>
      </c>
      <c r="AE76">
        <v>-3.2015476309554258E-2</v>
      </c>
      <c r="AF76" s="21">
        <v>81.54981549815497</v>
      </c>
      <c r="AG76" s="7" t="s">
        <v>177</v>
      </c>
    </row>
    <row r="77" spans="1:33">
      <c r="A77" t="s">
        <v>198</v>
      </c>
      <c r="B77">
        <v>156</v>
      </c>
      <c r="C77">
        <v>10</v>
      </c>
      <c r="D77">
        <v>27</v>
      </c>
      <c r="E77" t="s">
        <v>94</v>
      </c>
      <c r="F77" t="s">
        <v>168</v>
      </c>
      <c r="G77" t="s">
        <v>172</v>
      </c>
      <c r="H77" s="7">
        <v>30.94</v>
      </c>
      <c r="I77" s="7">
        <v>17.62</v>
      </c>
      <c r="J77" s="7" t="s">
        <v>199</v>
      </c>
      <c r="K77" s="7">
        <v>0</v>
      </c>
      <c r="L77" s="7">
        <v>48.56</v>
      </c>
      <c r="M77" s="3">
        <v>63.714991762767717</v>
      </c>
      <c r="N77" s="3">
        <v>0</v>
      </c>
      <c r="O77" s="3">
        <v>5</v>
      </c>
      <c r="P77" s="3">
        <v>1</v>
      </c>
      <c r="Q77" s="3">
        <v>0</v>
      </c>
      <c r="R77" s="3">
        <f t="shared" si="6"/>
        <v>83.333333333333343</v>
      </c>
      <c r="S77" s="7">
        <f t="shared" si="5"/>
        <v>6.1880000000000006</v>
      </c>
      <c r="T77" s="7">
        <f t="shared" si="4"/>
        <v>17.62</v>
      </c>
      <c r="U77" s="7" t="s">
        <v>177</v>
      </c>
      <c r="V77" s="6">
        <v>9.3698349425752578</v>
      </c>
      <c r="W77" s="4">
        <v>14.6534383258847</v>
      </c>
      <c r="X77" s="4">
        <v>24.02327326845996</v>
      </c>
      <c r="Y77" s="4">
        <v>0.60996843195065886</v>
      </c>
      <c r="Z77" s="4">
        <v>-0.74805157799949917</v>
      </c>
      <c r="AA77" s="4">
        <v>5.1111190923830341</v>
      </c>
      <c r="AB77" s="4">
        <v>4.3630675143835349</v>
      </c>
      <c r="AC77">
        <v>-3.1168815749979133E-2</v>
      </c>
      <c r="AD77">
        <v>0.21296329551595977</v>
      </c>
      <c r="AE77">
        <v>0.18179447976598062</v>
      </c>
      <c r="AF77" s="21">
        <v>76.896551724137936</v>
      </c>
      <c r="AG77" s="7" t="s">
        <v>177</v>
      </c>
    </row>
    <row r="78" spans="1:33">
      <c r="A78" t="s">
        <v>198</v>
      </c>
      <c r="B78">
        <v>157</v>
      </c>
      <c r="C78">
        <v>10</v>
      </c>
      <c r="D78">
        <v>27</v>
      </c>
      <c r="E78" t="s">
        <v>94</v>
      </c>
      <c r="F78" t="s">
        <v>168</v>
      </c>
      <c r="G78" t="s">
        <v>173</v>
      </c>
      <c r="H78" s="7">
        <v>17.88</v>
      </c>
      <c r="I78" s="7">
        <v>17.239999999999998</v>
      </c>
      <c r="J78" s="7" t="s">
        <v>199</v>
      </c>
      <c r="K78" s="7">
        <v>0</v>
      </c>
      <c r="L78" s="7">
        <v>35.119999999999997</v>
      </c>
      <c r="M78" s="3">
        <v>50.911161731207287</v>
      </c>
      <c r="N78" s="3">
        <v>0</v>
      </c>
      <c r="O78" s="3">
        <v>4</v>
      </c>
      <c r="P78" s="3">
        <v>2</v>
      </c>
      <c r="Q78" s="3">
        <v>0</v>
      </c>
      <c r="R78" s="3">
        <f t="shared" si="6"/>
        <v>66.666666666666657</v>
      </c>
      <c r="S78" s="7">
        <f t="shared" si="5"/>
        <v>4.47</v>
      </c>
      <c r="T78" s="7">
        <f t="shared" si="4"/>
        <v>8.6199999999999992</v>
      </c>
      <c r="U78" s="7" t="s">
        <v>177</v>
      </c>
      <c r="V78" s="6">
        <v>5.9930770499502302</v>
      </c>
      <c r="W78" s="4">
        <v>19.629091688162688</v>
      </c>
      <c r="X78" s="4">
        <v>25.622168738112919</v>
      </c>
      <c r="Y78" s="4">
        <v>0.76609797901160714</v>
      </c>
      <c r="Z78" s="4">
        <v>-0.49190892082918586</v>
      </c>
      <c r="AA78" s="4">
        <v>1.3348358593197751</v>
      </c>
      <c r="AB78" s="4">
        <v>0.84292693849058919</v>
      </c>
      <c r="AC78">
        <v>-2.0496205034549412E-2</v>
      </c>
      <c r="AD78">
        <v>5.561816080499063E-2</v>
      </c>
      <c r="AE78">
        <v>3.5121955770441221E-2</v>
      </c>
      <c r="AF78" s="21">
        <v>79.527559055118118</v>
      </c>
      <c r="AG78" s="7" t="s">
        <v>177</v>
      </c>
    </row>
    <row r="79" spans="1:33">
      <c r="A79" t="s">
        <v>198</v>
      </c>
      <c r="B79">
        <v>158</v>
      </c>
      <c r="C79">
        <v>10</v>
      </c>
      <c r="D79">
        <v>27</v>
      </c>
      <c r="E79" t="s">
        <v>94</v>
      </c>
      <c r="F79" t="s">
        <v>168</v>
      </c>
      <c r="G79" t="s">
        <v>174</v>
      </c>
      <c r="H79" s="7">
        <v>5.55</v>
      </c>
      <c r="I79" s="7">
        <v>33.590000000000003</v>
      </c>
      <c r="J79" s="7" t="s">
        <v>199</v>
      </c>
      <c r="K79" s="7">
        <v>0</v>
      </c>
      <c r="L79" s="7">
        <v>39.14</v>
      </c>
      <c r="M79" s="3">
        <v>14.179867143587121</v>
      </c>
      <c r="N79" s="3">
        <v>0</v>
      </c>
      <c r="O79" s="3">
        <v>2</v>
      </c>
      <c r="P79" s="3">
        <v>4</v>
      </c>
      <c r="Q79" s="3">
        <v>0</v>
      </c>
      <c r="R79" s="3">
        <f t="shared" si="6"/>
        <v>33.333333333333329</v>
      </c>
      <c r="S79" s="7">
        <f t="shared" si="5"/>
        <v>2.7749999999999999</v>
      </c>
      <c r="T79" s="7">
        <f t="shared" si="4"/>
        <v>8.3975000000000009</v>
      </c>
      <c r="U79" s="7" t="s">
        <v>177</v>
      </c>
      <c r="V79" s="6">
        <v>3.1221407669924255</v>
      </c>
      <c r="W79" s="4">
        <v>11.840191492229669</v>
      </c>
      <c r="X79" s="4">
        <v>14.962332259222094</v>
      </c>
      <c r="Y79" s="4">
        <v>0.7913332819441915</v>
      </c>
      <c r="Z79" s="4">
        <v>-0.14006502529162293</v>
      </c>
      <c r="AA79" s="4">
        <v>-0.48419222228629916</v>
      </c>
      <c r="AB79" s="4">
        <v>-0.62425724757792211</v>
      </c>
      <c r="AC79">
        <v>-5.8360427204842882E-3</v>
      </c>
      <c r="AD79">
        <v>-2.0174675928595801E-2</v>
      </c>
      <c r="AE79">
        <v>-2.6010718649080087E-2</v>
      </c>
      <c r="AF79" s="21">
        <v>77.165354330708652</v>
      </c>
      <c r="AG79" s="7" t="s">
        <v>177</v>
      </c>
    </row>
    <row r="80" spans="1:33">
      <c r="A80" t="s">
        <v>198</v>
      </c>
      <c r="B80">
        <v>159</v>
      </c>
      <c r="C80">
        <v>10</v>
      </c>
      <c r="D80">
        <v>27</v>
      </c>
      <c r="E80" t="s">
        <v>94</v>
      </c>
      <c r="F80" t="s">
        <v>168</v>
      </c>
      <c r="G80" t="s">
        <v>175</v>
      </c>
      <c r="H80" s="7">
        <v>8.8000000000000007</v>
      </c>
      <c r="I80" s="7">
        <v>25.81</v>
      </c>
      <c r="J80" s="7" t="s">
        <v>199</v>
      </c>
      <c r="K80" s="7">
        <v>0.45</v>
      </c>
      <c r="L80" s="7">
        <v>35.06</v>
      </c>
      <c r="M80" s="3">
        <v>25.099828864803197</v>
      </c>
      <c r="N80" s="3">
        <v>1.2835139760410725</v>
      </c>
      <c r="O80" s="3">
        <v>1</v>
      </c>
      <c r="P80" s="3">
        <v>5</v>
      </c>
      <c r="Q80" s="3">
        <v>0</v>
      </c>
      <c r="R80" s="3">
        <f t="shared" si="6"/>
        <v>16.666666666666664</v>
      </c>
      <c r="S80" s="7">
        <f t="shared" si="5"/>
        <v>8.8000000000000007</v>
      </c>
      <c r="T80" s="7">
        <f t="shared" si="4"/>
        <v>5.1619999999999999</v>
      </c>
      <c r="U80" s="7" t="s">
        <v>177</v>
      </c>
      <c r="V80" s="6">
        <v>11.101188032181604</v>
      </c>
      <c r="W80" s="4">
        <v>17.558275368117148</v>
      </c>
      <c r="X80" s="4">
        <v>28.659463400298751</v>
      </c>
      <c r="Y80" s="4">
        <v>0.61265192313175398</v>
      </c>
      <c r="Z80" s="4">
        <v>-0.84382268689232653</v>
      </c>
      <c r="AA80" s="4">
        <v>-0.2760669824308149</v>
      </c>
      <c r="AB80" s="4">
        <v>-1.1198896693231415</v>
      </c>
      <c r="AC80">
        <v>-3.5159278620513608E-2</v>
      </c>
      <c r="AD80">
        <v>-1.1502790934617289E-2</v>
      </c>
      <c r="AE80">
        <v>-4.6662069555130893E-2</v>
      </c>
      <c r="AF80" s="21">
        <v>80.344827586206904</v>
      </c>
      <c r="AG80" s="7" t="s">
        <v>177</v>
      </c>
    </row>
    <row r="81" spans="1:33">
      <c r="A81" t="s">
        <v>198</v>
      </c>
      <c r="B81">
        <v>7</v>
      </c>
      <c r="C81">
        <v>1</v>
      </c>
      <c r="D81">
        <v>16</v>
      </c>
      <c r="E81" t="s">
        <v>92</v>
      </c>
      <c r="F81" t="s">
        <v>167</v>
      </c>
      <c r="G81" t="s">
        <v>172</v>
      </c>
      <c r="H81" s="7">
        <v>6.77</v>
      </c>
      <c r="I81" s="7" t="s">
        <v>199</v>
      </c>
      <c r="J81" s="7">
        <v>46.32</v>
      </c>
      <c r="K81" s="7">
        <v>0</v>
      </c>
      <c r="L81" s="7">
        <v>53.09</v>
      </c>
      <c r="M81" s="3">
        <v>12.751930683744582</v>
      </c>
      <c r="N81" s="3">
        <v>0</v>
      </c>
      <c r="O81" s="3">
        <v>5</v>
      </c>
      <c r="P81" s="3">
        <v>0</v>
      </c>
      <c r="Q81" s="3">
        <v>1</v>
      </c>
      <c r="R81" s="3">
        <f t="shared" si="6"/>
        <v>83.333333333333343</v>
      </c>
      <c r="S81" s="7">
        <f t="shared" si="5"/>
        <v>1.3539999999999999</v>
      </c>
      <c r="T81" s="7" t="s">
        <v>177</v>
      </c>
      <c r="U81" s="7">
        <f t="shared" ref="U81:U120" si="7">J81/Q81</f>
        <v>46.32</v>
      </c>
      <c r="V81" s="6">
        <v>10.207483590733583</v>
      </c>
      <c r="W81" s="4">
        <v>15.205215787215785</v>
      </c>
      <c r="X81" s="4">
        <v>25.412699377949366</v>
      </c>
      <c r="Y81" s="4">
        <v>0.59833139176113548</v>
      </c>
      <c r="Z81" s="4">
        <v>-0.79958977916215368</v>
      </c>
      <c r="AA81" s="4">
        <v>5.2468596407587409</v>
      </c>
      <c r="AB81" s="4">
        <v>4.4472698615965873</v>
      </c>
      <c r="AC81">
        <v>-3.3316240798423075E-2</v>
      </c>
      <c r="AD81">
        <v>0.21861915169828086</v>
      </c>
      <c r="AE81">
        <v>0.18530291089985779</v>
      </c>
      <c r="AF81" s="21">
        <v>74.468085106382972</v>
      </c>
      <c r="AG81" s="7" t="s">
        <v>177</v>
      </c>
    </row>
    <row r="82" spans="1:33">
      <c r="A82" t="s">
        <v>198</v>
      </c>
      <c r="B82">
        <v>8</v>
      </c>
      <c r="C82">
        <v>1</v>
      </c>
      <c r="D82">
        <v>16</v>
      </c>
      <c r="E82" t="s">
        <v>92</v>
      </c>
      <c r="F82" t="s">
        <v>167</v>
      </c>
      <c r="G82" t="s">
        <v>173</v>
      </c>
      <c r="H82" s="7">
        <v>2.54</v>
      </c>
      <c r="I82" s="7" t="s">
        <v>199</v>
      </c>
      <c r="J82" s="7">
        <v>51.27</v>
      </c>
      <c r="K82" s="7">
        <v>0</v>
      </c>
      <c r="L82" s="7">
        <v>53.81</v>
      </c>
      <c r="M82" s="3">
        <v>4.7203122096264636</v>
      </c>
      <c r="N82" s="3">
        <v>0</v>
      </c>
      <c r="O82" s="3">
        <v>4</v>
      </c>
      <c r="P82" s="3">
        <v>0</v>
      </c>
      <c r="Q82" s="3">
        <v>2</v>
      </c>
      <c r="R82" s="3">
        <f t="shared" si="6"/>
        <v>66.666666666666657</v>
      </c>
      <c r="S82" s="7">
        <f t="shared" si="5"/>
        <v>0.63500000000000001</v>
      </c>
      <c r="T82" s="7" t="s">
        <v>177</v>
      </c>
      <c r="U82" s="7">
        <f t="shared" si="7"/>
        <v>25.635000000000002</v>
      </c>
      <c r="V82" s="6">
        <v>3.7272190344281775</v>
      </c>
      <c r="W82" s="4">
        <v>15.061037681924107</v>
      </c>
      <c r="X82" s="4">
        <v>18.788256716352286</v>
      </c>
      <c r="Y82" s="4">
        <v>0.80161975159812415</v>
      </c>
      <c r="Z82" s="4">
        <v>-0.23518247683582127</v>
      </c>
      <c r="AA82" s="4">
        <v>1.1436062515931973</v>
      </c>
      <c r="AB82" s="4">
        <v>0.9084237747573759</v>
      </c>
      <c r="AC82">
        <v>-9.7992698681592192E-3</v>
      </c>
      <c r="AD82">
        <v>4.7650260483049885E-2</v>
      </c>
      <c r="AE82">
        <v>3.785099061489066E-2</v>
      </c>
      <c r="AF82" s="21">
        <v>74.468085106382972</v>
      </c>
      <c r="AG82" s="7" t="s">
        <v>177</v>
      </c>
    </row>
    <row r="83" spans="1:33">
      <c r="A83" t="s">
        <v>198</v>
      </c>
      <c r="B83">
        <v>9</v>
      </c>
      <c r="C83">
        <v>1</v>
      </c>
      <c r="D83">
        <v>16</v>
      </c>
      <c r="E83" t="s">
        <v>92</v>
      </c>
      <c r="F83" t="s">
        <v>167</v>
      </c>
      <c r="G83" t="s">
        <v>174</v>
      </c>
      <c r="H83" s="7">
        <v>0.53</v>
      </c>
      <c r="I83" s="7" t="s">
        <v>199</v>
      </c>
      <c r="J83" s="7">
        <v>63.23</v>
      </c>
      <c r="K83" s="7">
        <v>0</v>
      </c>
      <c r="L83" s="7">
        <v>63.76</v>
      </c>
      <c r="M83" s="3">
        <v>0.83124215809284829</v>
      </c>
      <c r="N83" s="3">
        <v>0</v>
      </c>
      <c r="O83" s="3">
        <v>2</v>
      </c>
      <c r="P83" s="3">
        <v>0</v>
      </c>
      <c r="Q83" s="3">
        <v>4</v>
      </c>
      <c r="R83" s="3">
        <f t="shared" si="6"/>
        <v>33.333333333333329</v>
      </c>
      <c r="S83" s="7">
        <f t="shared" si="5"/>
        <v>0.26500000000000001</v>
      </c>
      <c r="T83" s="7" t="s">
        <v>177</v>
      </c>
      <c r="U83" s="7">
        <f t="shared" si="7"/>
        <v>15.807499999999999</v>
      </c>
      <c r="V83" s="6">
        <v>12.845201851639493</v>
      </c>
      <c r="W83" s="4">
        <v>23.807628094867354</v>
      </c>
      <c r="X83" s="4">
        <v>36.652829946506849</v>
      </c>
      <c r="Y83" s="4">
        <v>0.64954406329916448</v>
      </c>
      <c r="Z83" s="4">
        <v>-1.0242339004091841</v>
      </c>
      <c r="AA83" s="4">
        <v>-0.29787500999471739</v>
      </c>
      <c r="AB83" s="4">
        <v>-1.3221089104039014</v>
      </c>
      <c r="AC83">
        <v>-4.2676412517049331E-2</v>
      </c>
      <c r="AD83">
        <v>-1.2411458749779891E-2</v>
      </c>
      <c r="AE83">
        <v>-5.5087871266829222E-2</v>
      </c>
      <c r="AF83" s="21">
        <v>72.314049586776846</v>
      </c>
      <c r="AG83" s="7" t="s">
        <v>177</v>
      </c>
    </row>
    <row r="84" spans="1:33">
      <c r="A84" t="s">
        <v>198</v>
      </c>
      <c r="B84">
        <v>10</v>
      </c>
      <c r="C84">
        <v>1</v>
      </c>
      <c r="D84">
        <v>16</v>
      </c>
      <c r="E84" t="s">
        <v>92</v>
      </c>
      <c r="F84" t="s">
        <v>167</v>
      </c>
      <c r="G84" t="s">
        <v>175</v>
      </c>
      <c r="H84" s="7">
        <v>1.01</v>
      </c>
      <c r="I84" s="7" t="s">
        <v>199</v>
      </c>
      <c r="J84" s="7">
        <v>68.25</v>
      </c>
      <c r="K84" s="7">
        <v>0</v>
      </c>
      <c r="L84" s="7">
        <v>69.260000000000005</v>
      </c>
      <c r="M84" s="3">
        <v>1.4582731735489458</v>
      </c>
      <c r="N84" s="3">
        <v>0</v>
      </c>
      <c r="O84" s="3">
        <v>1</v>
      </c>
      <c r="P84" s="3">
        <v>0</v>
      </c>
      <c r="Q84" s="3">
        <v>5</v>
      </c>
      <c r="R84" s="3">
        <f t="shared" si="6"/>
        <v>16.666666666666664</v>
      </c>
      <c r="S84" s="7">
        <f t="shared" si="5"/>
        <v>1.01</v>
      </c>
      <c r="T84" s="7" t="s">
        <v>177</v>
      </c>
      <c r="U84" s="7">
        <f t="shared" si="7"/>
        <v>13.65</v>
      </c>
      <c r="V84" s="6">
        <v>3.744658095620732</v>
      </c>
      <c r="W84" s="4">
        <v>10.330292601733342</v>
      </c>
      <c r="X84" s="4">
        <v>14.074950697354074</v>
      </c>
      <c r="Y84" s="4">
        <v>0.73394875931432679</v>
      </c>
      <c r="Z84" s="4">
        <v>-0.27936454815871153</v>
      </c>
      <c r="AA84" s="4">
        <v>1.3598451398366713</v>
      </c>
      <c r="AB84" s="4">
        <v>1.0804805916779598</v>
      </c>
      <c r="AC84">
        <v>-1.1640189506612981E-2</v>
      </c>
      <c r="AD84">
        <v>5.6660214159861305E-2</v>
      </c>
      <c r="AE84">
        <v>4.5020024653248322E-2</v>
      </c>
      <c r="AF84" s="21">
        <v>70.085470085470078</v>
      </c>
      <c r="AG84" s="7" t="s">
        <v>177</v>
      </c>
    </row>
    <row r="85" spans="1:33">
      <c r="A85" t="s">
        <v>198</v>
      </c>
      <c r="B85">
        <v>23</v>
      </c>
      <c r="C85">
        <v>2</v>
      </c>
      <c r="D85">
        <v>16</v>
      </c>
      <c r="E85" t="s">
        <v>92</v>
      </c>
      <c r="F85" t="s">
        <v>167</v>
      </c>
      <c r="G85" t="s">
        <v>172</v>
      </c>
      <c r="H85" s="7">
        <v>2.16</v>
      </c>
      <c r="I85" s="7" t="s">
        <v>199</v>
      </c>
      <c r="J85" s="7">
        <v>44.96</v>
      </c>
      <c r="K85" s="7">
        <v>0</v>
      </c>
      <c r="L85" s="7">
        <v>47.120000000000005</v>
      </c>
      <c r="M85" s="3">
        <v>4.5840407470288618</v>
      </c>
      <c r="N85" s="3">
        <v>0</v>
      </c>
      <c r="O85" s="3">
        <v>5</v>
      </c>
      <c r="P85" s="3">
        <v>0</v>
      </c>
      <c r="Q85" s="3">
        <v>1</v>
      </c>
      <c r="R85" s="3">
        <f t="shared" si="6"/>
        <v>83.333333333333343</v>
      </c>
      <c r="S85" s="7">
        <f t="shared" ref="S85:S120" si="8">H85/O85</f>
        <v>0.43200000000000005</v>
      </c>
      <c r="T85" s="7" t="s">
        <v>177</v>
      </c>
      <c r="U85" s="7">
        <f t="shared" si="7"/>
        <v>44.96</v>
      </c>
      <c r="V85" s="6">
        <v>11.032216600138677</v>
      </c>
      <c r="W85" s="4">
        <v>17.847425481364876</v>
      </c>
      <c r="X85" s="4">
        <v>28.879642081503555</v>
      </c>
      <c r="Y85" s="4">
        <v>0.61799330583794032</v>
      </c>
      <c r="Z85" s="4">
        <v>-0.88643635855338898</v>
      </c>
      <c r="AA85" s="4">
        <v>4.5898237067248147</v>
      </c>
      <c r="AB85" s="4">
        <v>3.7033873481714257</v>
      </c>
      <c r="AC85">
        <v>-3.6934848273057874E-2</v>
      </c>
      <c r="AD85">
        <v>0.19124265444686728</v>
      </c>
      <c r="AE85">
        <v>0.1543078061738094</v>
      </c>
      <c r="AF85" s="21">
        <v>78.200692041522473</v>
      </c>
      <c r="AG85" s="7" t="s">
        <v>177</v>
      </c>
    </row>
    <row r="86" spans="1:33">
      <c r="A86" t="s">
        <v>198</v>
      </c>
      <c r="B86">
        <v>24</v>
      </c>
      <c r="C86">
        <v>2</v>
      </c>
      <c r="D86">
        <v>16</v>
      </c>
      <c r="E86" t="s">
        <v>92</v>
      </c>
      <c r="F86" t="s">
        <v>167</v>
      </c>
      <c r="G86" t="s">
        <v>173</v>
      </c>
      <c r="H86" s="7">
        <v>1.33</v>
      </c>
      <c r="I86" s="7" t="s">
        <v>199</v>
      </c>
      <c r="J86" s="7">
        <v>46.13</v>
      </c>
      <c r="K86" s="7">
        <v>0</v>
      </c>
      <c r="L86" s="7">
        <v>47.46</v>
      </c>
      <c r="M86" s="3">
        <v>2.8023598820058995</v>
      </c>
      <c r="N86" s="3">
        <v>0</v>
      </c>
      <c r="O86" s="3">
        <v>4</v>
      </c>
      <c r="P86" s="3">
        <v>0</v>
      </c>
      <c r="Q86" s="3">
        <v>2</v>
      </c>
      <c r="R86" s="3">
        <f t="shared" si="6"/>
        <v>66.666666666666657</v>
      </c>
      <c r="S86" s="7">
        <f t="shared" si="8"/>
        <v>0.33250000000000002</v>
      </c>
      <c r="T86" s="7" t="s">
        <v>177</v>
      </c>
      <c r="U86" s="7">
        <f t="shared" si="7"/>
        <v>23.065000000000001</v>
      </c>
      <c r="V86" s="6">
        <v>24.927741263157891</v>
      </c>
      <c r="W86" s="4">
        <v>19.502342549707599</v>
      </c>
      <c r="X86" s="4">
        <v>44.43008381286549</v>
      </c>
      <c r="Y86" s="4">
        <v>0.43894453658582483</v>
      </c>
      <c r="Z86" s="4">
        <v>-2.0135816009301166</v>
      </c>
      <c r="AA86" s="4">
        <v>10.443405685519862</v>
      </c>
      <c r="AB86" s="4">
        <v>8.429824084589745</v>
      </c>
      <c r="AC86">
        <v>-8.3899233372088197E-2</v>
      </c>
      <c r="AD86">
        <v>0.43514190356332755</v>
      </c>
      <c r="AE86">
        <v>0.35124267019123934</v>
      </c>
      <c r="AF86" s="21">
        <v>77.992277992277977</v>
      </c>
      <c r="AG86" s="7" t="s">
        <v>177</v>
      </c>
    </row>
    <row r="87" spans="1:33">
      <c r="A87" t="s">
        <v>198</v>
      </c>
      <c r="B87">
        <v>25</v>
      </c>
      <c r="C87">
        <v>2</v>
      </c>
      <c r="D87">
        <v>16</v>
      </c>
      <c r="E87" t="s">
        <v>92</v>
      </c>
      <c r="F87" t="s">
        <v>167</v>
      </c>
      <c r="G87" t="s">
        <v>174</v>
      </c>
      <c r="H87" s="7">
        <v>0.51</v>
      </c>
      <c r="I87" s="7" t="s">
        <v>199</v>
      </c>
      <c r="J87" s="7">
        <v>78.099999999999994</v>
      </c>
      <c r="K87" s="7">
        <v>0</v>
      </c>
      <c r="L87" s="7">
        <v>78.61</v>
      </c>
      <c r="M87" s="3">
        <v>0.64877242081160158</v>
      </c>
      <c r="N87" s="3">
        <v>0</v>
      </c>
      <c r="O87" s="3">
        <v>2</v>
      </c>
      <c r="P87" s="3">
        <v>0</v>
      </c>
      <c r="Q87" s="3">
        <v>4</v>
      </c>
      <c r="R87" s="3">
        <f t="shared" si="6"/>
        <v>33.333333333333329</v>
      </c>
      <c r="S87" s="7">
        <f t="shared" si="8"/>
        <v>0.255</v>
      </c>
      <c r="T87" s="7" t="s">
        <v>177</v>
      </c>
      <c r="U87" s="7">
        <f t="shared" si="7"/>
        <v>19.524999999999999</v>
      </c>
      <c r="V87" s="6">
        <v>3.7734159188451053</v>
      </c>
      <c r="W87" s="4">
        <v>20.913944596176357</v>
      </c>
      <c r="X87" s="4">
        <v>24.687360515021464</v>
      </c>
      <c r="Y87" s="4">
        <v>0.84715190931209094</v>
      </c>
      <c r="Z87" s="4">
        <v>-0.23012647240849748</v>
      </c>
      <c r="AA87" s="4">
        <v>5.316981636719107</v>
      </c>
      <c r="AB87" s="4">
        <v>5.0868551643106086</v>
      </c>
      <c r="AC87">
        <v>-9.5886030170207279E-3</v>
      </c>
      <c r="AD87">
        <v>0.22154090152996278</v>
      </c>
      <c r="AE87">
        <v>0.21195229851294201</v>
      </c>
      <c r="AF87" s="21">
        <v>77.777777777777786</v>
      </c>
      <c r="AG87" s="7" t="s">
        <v>177</v>
      </c>
    </row>
    <row r="88" spans="1:33">
      <c r="A88" t="s">
        <v>198</v>
      </c>
      <c r="B88">
        <v>26</v>
      </c>
      <c r="C88">
        <v>2</v>
      </c>
      <c r="D88">
        <v>16</v>
      </c>
      <c r="E88" t="s">
        <v>92</v>
      </c>
      <c r="F88" t="s">
        <v>167</v>
      </c>
      <c r="G88" t="s">
        <v>175</v>
      </c>
      <c r="H88" s="7">
        <v>0.11</v>
      </c>
      <c r="I88" s="7" t="s">
        <v>199</v>
      </c>
      <c r="J88" s="7">
        <v>55.1</v>
      </c>
      <c r="K88" s="7">
        <v>0</v>
      </c>
      <c r="L88" s="7">
        <v>55.21</v>
      </c>
      <c r="M88" s="3">
        <v>0.19923926824850571</v>
      </c>
      <c r="N88" s="3">
        <v>0</v>
      </c>
      <c r="O88" s="3">
        <v>1</v>
      </c>
      <c r="P88" s="3">
        <v>0</v>
      </c>
      <c r="Q88" s="3">
        <v>5</v>
      </c>
      <c r="R88" s="3">
        <f t="shared" si="6"/>
        <v>16.666666666666664</v>
      </c>
      <c r="S88" s="7">
        <f t="shared" si="8"/>
        <v>0.11</v>
      </c>
      <c r="T88" s="7" t="s">
        <v>177</v>
      </c>
      <c r="U88" s="7">
        <f t="shared" si="7"/>
        <v>11.02</v>
      </c>
      <c r="V88" s="6">
        <v>16.677051516685484</v>
      </c>
      <c r="W88" s="4">
        <v>16.269372687979445</v>
      </c>
      <c r="X88" s="4">
        <v>32.946424204664929</v>
      </c>
      <c r="Y88" s="4">
        <v>0.49381300340556661</v>
      </c>
      <c r="Z88" s="4">
        <v>-1.3659581442781528</v>
      </c>
      <c r="AA88" s="4">
        <v>4.8091099688362933</v>
      </c>
      <c r="AB88" s="4">
        <v>3.4431518245581398</v>
      </c>
      <c r="AC88">
        <v>-5.6914922678256361E-2</v>
      </c>
      <c r="AD88">
        <v>0.20037958203484557</v>
      </c>
      <c r="AE88">
        <v>0.14346465935658917</v>
      </c>
      <c r="AF88" s="21">
        <v>78.819444444444429</v>
      </c>
      <c r="AG88" s="7" t="s">
        <v>177</v>
      </c>
    </row>
    <row r="89" spans="1:33">
      <c r="A89" t="s">
        <v>198</v>
      </c>
      <c r="B89">
        <v>39</v>
      </c>
      <c r="C89">
        <v>3</v>
      </c>
      <c r="D89">
        <v>18</v>
      </c>
      <c r="E89" t="s">
        <v>92</v>
      </c>
      <c r="F89" t="s">
        <v>167</v>
      </c>
      <c r="G89" t="s">
        <v>172</v>
      </c>
      <c r="H89" s="7">
        <v>2.7</v>
      </c>
      <c r="I89" s="7" t="s">
        <v>199</v>
      </c>
      <c r="J89" s="7">
        <v>39.47</v>
      </c>
      <c r="K89" s="7">
        <v>0.31</v>
      </c>
      <c r="L89" s="7">
        <v>42.480000000000004</v>
      </c>
      <c r="M89" s="3">
        <v>6.3559322033898304</v>
      </c>
      <c r="N89" s="3">
        <v>0.72975517890772112</v>
      </c>
      <c r="O89" s="3">
        <v>5</v>
      </c>
      <c r="P89" s="3">
        <v>0</v>
      </c>
      <c r="Q89" s="3">
        <v>1</v>
      </c>
      <c r="R89" s="3">
        <f t="shared" si="6"/>
        <v>83.333333333333343</v>
      </c>
      <c r="S89" s="7">
        <f t="shared" si="8"/>
        <v>0.54</v>
      </c>
      <c r="T89" s="7" t="s">
        <v>177</v>
      </c>
      <c r="U89" s="7">
        <f t="shared" si="7"/>
        <v>39.47</v>
      </c>
      <c r="V89" s="6">
        <v>15.624750608272501</v>
      </c>
      <c r="W89" s="4">
        <v>11.733630711002975</v>
      </c>
      <c r="X89" s="4">
        <v>27.358381319275477</v>
      </c>
      <c r="Y89" s="4">
        <v>0.4288861454948722</v>
      </c>
      <c r="Z89" s="4">
        <v>-1.2868348966758383</v>
      </c>
      <c r="AA89" s="4">
        <v>5.9506868223525284</v>
      </c>
      <c r="AB89" s="4">
        <v>4.663851925676691</v>
      </c>
      <c r="AC89">
        <v>-5.361812069482659E-2</v>
      </c>
      <c r="AD89">
        <v>0.2479452842646887</v>
      </c>
      <c r="AE89">
        <v>0.1943271635698621</v>
      </c>
      <c r="AF89" s="21">
        <v>81.818181818181813</v>
      </c>
      <c r="AG89" s="7" t="s">
        <v>177</v>
      </c>
    </row>
    <row r="90" spans="1:33">
      <c r="A90" t="s">
        <v>198</v>
      </c>
      <c r="B90">
        <v>40</v>
      </c>
      <c r="C90">
        <v>3</v>
      </c>
      <c r="D90">
        <v>18</v>
      </c>
      <c r="E90" t="s">
        <v>92</v>
      </c>
      <c r="F90" t="s">
        <v>167</v>
      </c>
      <c r="G90" t="s">
        <v>173</v>
      </c>
      <c r="H90" s="7">
        <v>2.5299999999999998</v>
      </c>
      <c r="I90" s="7" t="s">
        <v>199</v>
      </c>
      <c r="J90" s="7">
        <v>63.31</v>
      </c>
      <c r="K90" s="7">
        <v>0</v>
      </c>
      <c r="L90" s="7">
        <v>65.84</v>
      </c>
      <c r="M90" s="3">
        <v>3.8426488456865124</v>
      </c>
      <c r="N90" s="3">
        <v>0</v>
      </c>
      <c r="O90" s="3">
        <v>4</v>
      </c>
      <c r="P90" s="3">
        <v>0</v>
      </c>
      <c r="Q90" s="3">
        <v>2</v>
      </c>
      <c r="R90" s="3">
        <f t="shared" si="6"/>
        <v>66.666666666666657</v>
      </c>
      <c r="S90" s="7">
        <f t="shared" si="8"/>
        <v>0.63249999999999995</v>
      </c>
      <c r="T90" s="7" t="s">
        <v>177</v>
      </c>
      <c r="U90" s="7">
        <f t="shared" si="7"/>
        <v>31.655000000000001</v>
      </c>
      <c r="V90" s="6">
        <v>5.5585066880256324</v>
      </c>
      <c r="W90" s="4">
        <v>13.738170284341214</v>
      </c>
      <c r="X90" s="4">
        <v>19.296676972366846</v>
      </c>
      <c r="Y90" s="4">
        <v>0.71194487548371654</v>
      </c>
      <c r="Z90" s="4">
        <v>-0.45692498743278381</v>
      </c>
      <c r="AA90" s="4">
        <v>0.37350264120726251</v>
      </c>
      <c r="AB90" s="4">
        <v>-8.342234622552136E-2</v>
      </c>
      <c r="AC90">
        <v>-1.9038541143032658E-2</v>
      </c>
      <c r="AD90">
        <v>1.5562610050302605E-2</v>
      </c>
      <c r="AE90">
        <v>-3.475931092730057E-3</v>
      </c>
      <c r="AF90" s="21">
        <v>78.070175438596493</v>
      </c>
      <c r="AG90" s="7" t="s">
        <v>177</v>
      </c>
    </row>
    <row r="91" spans="1:33">
      <c r="A91" t="s">
        <v>198</v>
      </c>
      <c r="B91">
        <v>41</v>
      </c>
      <c r="C91">
        <v>3</v>
      </c>
      <c r="D91">
        <v>18</v>
      </c>
      <c r="E91" t="s">
        <v>92</v>
      </c>
      <c r="F91" t="s">
        <v>167</v>
      </c>
      <c r="G91" t="s">
        <v>174</v>
      </c>
      <c r="H91" s="7">
        <v>1.19</v>
      </c>
      <c r="I91" s="7" t="s">
        <v>199</v>
      </c>
      <c r="J91" s="7">
        <v>60.04</v>
      </c>
      <c r="K91" s="7">
        <v>0.25</v>
      </c>
      <c r="L91" s="7">
        <v>61.48</v>
      </c>
      <c r="M91" s="3">
        <v>1.9355888093689007</v>
      </c>
      <c r="N91" s="3">
        <v>0.40663630448926485</v>
      </c>
      <c r="O91" s="3">
        <v>2</v>
      </c>
      <c r="P91" s="3">
        <v>0</v>
      </c>
      <c r="Q91" s="3">
        <v>4</v>
      </c>
      <c r="R91" s="3">
        <f t="shared" si="6"/>
        <v>33.333333333333329</v>
      </c>
      <c r="S91" s="7">
        <f t="shared" si="8"/>
        <v>0.59499999999999997</v>
      </c>
      <c r="T91" s="7" t="s">
        <v>177</v>
      </c>
      <c r="U91" s="7">
        <f t="shared" si="7"/>
        <v>15.01</v>
      </c>
      <c r="V91" s="6">
        <v>2.1873490668232307</v>
      </c>
      <c r="W91" s="4">
        <v>10.34180505136538</v>
      </c>
      <c r="X91" s="4">
        <v>12.529154118188611</v>
      </c>
      <c r="Y91" s="4">
        <v>0.82541925446923436</v>
      </c>
      <c r="Z91" s="4">
        <v>-7.4245631735175663E-2</v>
      </c>
      <c r="AA91" s="4">
        <v>1.3690331932804798</v>
      </c>
      <c r="AB91" s="4">
        <v>1.2947875615453042</v>
      </c>
      <c r="AC91">
        <v>-3.0935679889656526E-3</v>
      </c>
      <c r="AD91">
        <v>5.7043049720019993E-2</v>
      </c>
      <c r="AE91">
        <v>5.3949481731054336E-2</v>
      </c>
      <c r="AF91" s="21">
        <v>58.407079646017692</v>
      </c>
      <c r="AG91" s="7" t="s">
        <v>177</v>
      </c>
    </row>
    <row r="92" spans="1:33">
      <c r="A92" t="s">
        <v>198</v>
      </c>
      <c r="B92">
        <v>42</v>
      </c>
      <c r="C92">
        <v>3</v>
      </c>
      <c r="D92">
        <v>18</v>
      </c>
      <c r="E92" t="s">
        <v>92</v>
      </c>
      <c r="F92" t="s">
        <v>167</v>
      </c>
      <c r="G92" t="s">
        <v>175</v>
      </c>
      <c r="H92" s="7">
        <v>0.35</v>
      </c>
      <c r="I92" s="7" t="s">
        <v>199</v>
      </c>
      <c r="J92" s="7">
        <v>78.06</v>
      </c>
      <c r="K92" s="7">
        <v>0</v>
      </c>
      <c r="L92" s="7">
        <v>78.41</v>
      </c>
      <c r="M92" s="3">
        <v>0.44637163627088383</v>
      </c>
      <c r="N92" s="3">
        <v>0</v>
      </c>
      <c r="O92" s="3">
        <v>1</v>
      </c>
      <c r="P92" s="3">
        <v>0</v>
      </c>
      <c r="Q92" s="3">
        <v>5</v>
      </c>
      <c r="R92" s="3">
        <f t="shared" si="6"/>
        <v>16.666666666666664</v>
      </c>
      <c r="S92" s="7">
        <f t="shared" si="8"/>
        <v>0.35</v>
      </c>
      <c r="T92" s="7" t="s">
        <v>177</v>
      </c>
      <c r="U92" s="7">
        <f t="shared" si="7"/>
        <v>15.612</v>
      </c>
      <c r="V92" s="6">
        <v>4.7597313552048073</v>
      </c>
      <c r="W92" s="4">
        <v>15.136574475863496</v>
      </c>
      <c r="X92" s="4">
        <v>19.896305831068304</v>
      </c>
      <c r="Y92" s="4">
        <v>0.76077311056545815</v>
      </c>
      <c r="Z92" s="4">
        <v>-0.31318793198616673</v>
      </c>
      <c r="AA92" s="4">
        <v>0.26677481051564977</v>
      </c>
      <c r="AB92" s="4">
        <v>-4.6413121470516919E-2</v>
      </c>
      <c r="AC92">
        <v>-1.3049497166090282E-2</v>
      </c>
      <c r="AD92">
        <v>1.111561710481874E-2</v>
      </c>
      <c r="AE92">
        <v>-1.9338800612715384E-3</v>
      </c>
      <c r="AF92" s="21">
        <v>71.24463519313305</v>
      </c>
      <c r="AG92" s="7" t="s">
        <v>177</v>
      </c>
    </row>
    <row r="93" spans="1:33">
      <c r="A93" t="s">
        <v>198</v>
      </c>
      <c r="B93">
        <v>55</v>
      </c>
      <c r="C93">
        <v>4</v>
      </c>
      <c r="D93">
        <v>19</v>
      </c>
      <c r="E93" t="s">
        <v>92</v>
      </c>
      <c r="F93" t="s">
        <v>167</v>
      </c>
      <c r="G93" t="s">
        <v>172</v>
      </c>
      <c r="H93" s="7">
        <v>3.44</v>
      </c>
      <c r="I93" s="7" t="s">
        <v>199</v>
      </c>
      <c r="J93" s="7">
        <v>54.4</v>
      </c>
      <c r="K93" s="7">
        <v>0</v>
      </c>
      <c r="L93" s="7">
        <v>57.839999999999996</v>
      </c>
      <c r="M93" s="3">
        <v>5.9474412171507609</v>
      </c>
      <c r="N93" s="3">
        <v>0</v>
      </c>
      <c r="O93" s="3">
        <v>5</v>
      </c>
      <c r="P93" s="3">
        <v>0</v>
      </c>
      <c r="Q93" s="3">
        <v>1</v>
      </c>
      <c r="R93" s="3">
        <f t="shared" si="6"/>
        <v>83.333333333333343</v>
      </c>
      <c r="S93" s="7">
        <f t="shared" si="8"/>
        <v>0.68799999999999994</v>
      </c>
      <c r="T93" s="7" t="s">
        <v>177</v>
      </c>
      <c r="U93" s="7">
        <f t="shared" si="7"/>
        <v>54.4</v>
      </c>
      <c r="V93" s="6">
        <v>11.446191471409099</v>
      </c>
      <c r="W93" s="4">
        <v>12.304508859609264</v>
      </c>
      <c r="X93" s="4">
        <v>23.750700331018365</v>
      </c>
      <c r="Y93" s="4">
        <v>0.51806930693069297</v>
      </c>
      <c r="Z93" s="4">
        <v>-0.94040029870314068</v>
      </c>
      <c r="AA93" s="4">
        <v>0.73356753203645308</v>
      </c>
      <c r="AB93" s="4">
        <v>-0.20683276666668773</v>
      </c>
      <c r="AC93">
        <v>-3.9183345779297524E-2</v>
      </c>
      <c r="AD93">
        <v>3.0565313834852212E-2</v>
      </c>
      <c r="AE93">
        <v>-8.6180319444453223E-3</v>
      </c>
      <c r="AF93" s="21">
        <v>72.072072072072075</v>
      </c>
      <c r="AG93" s="7" t="s">
        <v>177</v>
      </c>
    </row>
    <row r="94" spans="1:33">
      <c r="A94" t="s">
        <v>198</v>
      </c>
      <c r="B94">
        <v>56</v>
      </c>
      <c r="C94">
        <v>4</v>
      </c>
      <c r="D94">
        <v>19</v>
      </c>
      <c r="E94" t="s">
        <v>92</v>
      </c>
      <c r="F94" t="s">
        <v>167</v>
      </c>
      <c r="G94" t="s">
        <v>173</v>
      </c>
      <c r="H94" s="7">
        <v>5.36</v>
      </c>
      <c r="I94" s="7" t="s">
        <v>199</v>
      </c>
      <c r="J94" s="7">
        <v>62.03</v>
      </c>
      <c r="K94" s="7">
        <v>0</v>
      </c>
      <c r="L94" s="7">
        <v>67.39</v>
      </c>
      <c r="M94" s="3">
        <v>7.9537023297225122</v>
      </c>
      <c r="N94" s="3">
        <v>0</v>
      </c>
      <c r="O94" s="3">
        <v>4</v>
      </c>
      <c r="P94" s="3">
        <v>0</v>
      </c>
      <c r="Q94" s="3">
        <v>2</v>
      </c>
      <c r="R94" s="3">
        <f t="shared" si="6"/>
        <v>66.666666666666657</v>
      </c>
      <c r="S94" s="7">
        <f t="shared" si="8"/>
        <v>1.34</v>
      </c>
      <c r="T94" s="7" t="s">
        <v>177</v>
      </c>
      <c r="U94" s="7">
        <f t="shared" si="7"/>
        <v>31.015000000000001</v>
      </c>
      <c r="V94" s="6">
        <v>17.632378133333336</v>
      </c>
      <c r="W94" s="4">
        <v>23.560603733333327</v>
      </c>
      <c r="X94" s="4">
        <v>41.192981866666663</v>
      </c>
      <c r="Y94" s="4">
        <v>0.57195674276735364</v>
      </c>
      <c r="Z94" s="4">
        <v>-1.2246520899652249</v>
      </c>
      <c r="AA94" s="4">
        <v>0.6125721278103855</v>
      </c>
      <c r="AB94" s="4">
        <v>-0.61207996215483951</v>
      </c>
      <c r="AC94">
        <v>-5.1027170415217704E-2</v>
      </c>
      <c r="AD94">
        <v>2.5523838658766059E-2</v>
      </c>
      <c r="AE94">
        <v>-2.5503331756451645E-2</v>
      </c>
      <c r="AF94" s="21">
        <v>75.206611570247929</v>
      </c>
      <c r="AG94" s="7" t="s">
        <v>177</v>
      </c>
    </row>
    <row r="95" spans="1:33">
      <c r="A95" t="s">
        <v>198</v>
      </c>
      <c r="B95">
        <v>57</v>
      </c>
      <c r="C95">
        <v>4</v>
      </c>
      <c r="D95">
        <v>19</v>
      </c>
      <c r="E95" t="s">
        <v>92</v>
      </c>
      <c r="F95" t="s">
        <v>167</v>
      </c>
      <c r="G95" t="s">
        <v>174</v>
      </c>
      <c r="H95" s="7">
        <v>0.45</v>
      </c>
      <c r="I95" s="7" t="s">
        <v>199</v>
      </c>
      <c r="J95" s="7">
        <v>99.51</v>
      </c>
      <c r="K95" s="7">
        <v>0</v>
      </c>
      <c r="L95" s="7">
        <v>99.960000000000008</v>
      </c>
      <c r="M95" s="3">
        <v>0.4501800720288115</v>
      </c>
      <c r="N95" s="3">
        <v>0</v>
      </c>
      <c r="O95" s="3">
        <v>2</v>
      </c>
      <c r="P95" s="3">
        <v>0</v>
      </c>
      <c r="Q95" s="3">
        <v>4</v>
      </c>
      <c r="R95" s="3">
        <f t="shared" si="6"/>
        <v>33.333333333333329</v>
      </c>
      <c r="S95" s="7">
        <f t="shared" si="8"/>
        <v>0.22500000000000001</v>
      </c>
      <c r="T95" s="7" t="s">
        <v>177</v>
      </c>
      <c r="U95" s="7">
        <f t="shared" si="7"/>
        <v>24.877500000000001</v>
      </c>
      <c r="V95" s="6">
        <v>11.230551353503188</v>
      </c>
      <c r="W95" s="4">
        <v>24.009596120440076</v>
      </c>
      <c r="X95" s="4">
        <v>35.240147473943267</v>
      </c>
      <c r="Y95" s="4">
        <v>0.68131372430245607</v>
      </c>
      <c r="Z95" s="4">
        <v>-0.80829258814201876</v>
      </c>
      <c r="AA95" s="4">
        <v>-1.2052484696123469</v>
      </c>
      <c r="AB95" s="4">
        <v>-2.0135410577543662</v>
      </c>
      <c r="AC95">
        <v>-3.367885783925078E-2</v>
      </c>
      <c r="AD95">
        <v>-5.0218686233847794E-2</v>
      </c>
      <c r="AE95">
        <v>-8.3897544073098587E-2</v>
      </c>
      <c r="AF95" s="21">
        <v>64.940239043824704</v>
      </c>
      <c r="AG95" s="7" t="s">
        <v>177</v>
      </c>
    </row>
    <row r="96" spans="1:33">
      <c r="A96" t="s">
        <v>198</v>
      </c>
      <c r="B96">
        <v>58</v>
      </c>
      <c r="C96">
        <v>4</v>
      </c>
      <c r="D96">
        <v>19</v>
      </c>
      <c r="E96" t="s">
        <v>92</v>
      </c>
      <c r="F96" t="s">
        <v>167</v>
      </c>
      <c r="G96" t="s">
        <v>175</v>
      </c>
      <c r="H96" s="7">
        <v>0.37</v>
      </c>
      <c r="I96" s="7" t="s">
        <v>199</v>
      </c>
      <c r="J96" s="7">
        <v>83.85</v>
      </c>
      <c r="K96" s="7">
        <v>0</v>
      </c>
      <c r="L96" s="7">
        <v>84.22</v>
      </c>
      <c r="M96" s="3">
        <v>0.43932557587271431</v>
      </c>
      <c r="N96" s="3">
        <v>0</v>
      </c>
      <c r="O96" s="3">
        <v>1</v>
      </c>
      <c r="P96" s="3">
        <v>0</v>
      </c>
      <c r="Q96" s="3">
        <v>5</v>
      </c>
      <c r="R96" s="3">
        <f t="shared" si="6"/>
        <v>16.666666666666664</v>
      </c>
      <c r="S96" s="7">
        <f t="shared" si="8"/>
        <v>0.37</v>
      </c>
      <c r="T96" s="7" t="s">
        <v>177</v>
      </c>
      <c r="U96" s="7">
        <f t="shared" si="7"/>
        <v>16.77</v>
      </c>
      <c r="V96" s="6">
        <v>12.20708603111712</v>
      </c>
      <c r="W96" s="4">
        <v>16.854987437185923</v>
      </c>
      <c r="X96" s="4">
        <v>29.062073468303041</v>
      </c>
      <c r="Y96" s="4">
        <v>0.57996506875426668</v>
      </c>
      <c r="Z96" s="4">
        <v>-0.96956656320917434</v>
      </c>
      <c r="AA96" s="4">
        <v>0.3887453508445804</v>
      </c>
      <c r="AB96" s="4">
        <v>-0.58082121236459361</v>
      </c>
      <c r="AC96">
        <v>-4.0398606800382264E-2</v>
      </c>
      <c r="AD96">
        <v>1.6197722951857518E-2</v>
      </c>
      <c r="AE96">
        <v>-2.4200883848524733E-2</v>
      </c>
      <c r="AF96" s="21">
        <v>72.995780590717303</v>
      </c>
      <c r="AG96" s="7" t="s">
        <v>177</v>
      </c>
    </row>
    <row r="97" spans="1:33">
      <c r="A97" t="s">
        <v>198</v>
      </c>
      <c r="B97">
        <v>71</v>
      </c>
      <c r="C97">
        <v>5</v>
      </c>
      <c r="D97">
        <v>20</v>
      </c>
      <c r="E97" t="s">
        <v>92</v>
      </c>
      <c r="F97" t="s">
        <v>167</v>
      </c>
      <c r="G97" t="s">
        <v>172</v>
      </c>
      <c r="H97" s="7">
        <v>4.29</v>
      </c>
      <c r="I97" s="7" t="s">
        <v>199</v>
      </c>
      <c r="J97" s="7">
        <v>38.19</v>
      </c>
      <c r="K97" s="7">
        <v>0</v>
      </c>
      <c r="L97" s="7">
        <v>42.48</v>
      </c>
      <c r="M97" s="3">
        <v>10.098870056497177</v>
      </c>
      <c r="N97" s="3">
        <v>0</v>
      </c>
      <c r="O97" s="3">
        <v>5</v>
      </c>
      <c r="P97" s="3">
        <v>0</v>
      </c>
      <c r="Q97" s="3">
        <v>1</v>
      </c>
      <c r="R97" s="3">
        <f t="shared" si="6"/>
        <v>83.333333333333343</v>
      </c>
      <c r="S97" s="7">
        <f t="shared" si="8"/>
        <v>0.85799999999999998</v>
      </c>
      <c r="T97" s="7" t="s">
        <v>177</v>
      </c>
      <c r="U97" s="7">
        <f t="shared" si="7"/>
        <v>38.19</v>
      </c>
      <c r="V97" s="6">
        <v>10.436788734071692</v>
      </c>
      <c r="W97" s="4">
        <v>19.688397046564251</v>
      </c>
      <c r="X97" s="4">
        <v>30.125185780635945</v>
      </c>
      <c r="Y97" s="4">
        <v>0.65355271797924253</v>
      </c>
      <c r="Z97" s="4">
        <v>-0.84708184293567002</v>
      </c>
      <c r="AA97" s="4">
        <v>1.9827822266615458</v>
      </c>
      <c r="AB97" s="4">
        <v>1.1357003837258755</v>
      </c>
      <c r="AC97">
        <v>-3.5295076788986246E-2</v>
      </c>
      <c r="AD97">
        <v>8.2615926110897742E-2</v>
      </c>
      <c r="AE97">
        <v>4.7320849321911475E-2</v>
      </c>
      <c r="AF97" s="21">
        <v>77.405857740585773</v>
      </c>
      <c r="AG97" s="7" t="s">
        <v>177</v>
      </c>
    </row>
    <row r="98" spans="1:33">
      <c r="A98" t="s">
        <v>198</v>
      </c>
      <c r="B98">
        <v>72</v>
      </c>
      <c r="C98">
        <v>5</v>
      </c>
      <c r="D98">
        <v>20</v>
      </c>
      <c r="E98" t="s">
        <v>92</v>
      </c>
      <c r="F98" t="s">
        <v>167</v>
      </c>
      <c r="G98" t="s">
        <v>173</v>
      </c>
      <c r="H98" s="7">
        <v>2.62</v>
      </c>
      <c r="I98" s="7" t="s">
        <v>199</v>
      </c>
      <c r="J98" s="7">
        <v>55.65</v>
      </c>
      <c r="K98" s="7">
        <v>0</v>
      </c>
      <c r="L98" s="7">
        <v>58.269999999999996</v>
      </c>
      <c r="M98" s="3">
        <v>4.4963102797322811</v>
      </c>
      <c r="N98" s="3">
        <v>0</v>
      </c>
      <c r="O98" s="3">
        <v>4</v>
      </c>
      <c r="P98" s="3">
        <v>0</v>
      </c>
      <c r="Q98" s="3">
        <v>2</v>
      </c>
      <c r="R98" s="3">
        <f t="shared" ref="R98:R129" si="9">(O98/6)*100</f>
        <v>66.666666666666657</v>
      </c>
      <c r="S98" s="7">
        <f t="shared" si="8"/>
        <v>0.65500000000000003</v>
      </c>
      <c r="T98" s="7" t="s">
        <v>177</v>
      </c>
      <c r="U98" s="7">
        <f t="shared" si="7"/>
        <v>27.824999999999999</v>
      </c>
      <c r="V98" s="6">
        <v>14.191552248166726</v>
      </c>
      <c r="W98" s="4">
        <v>17.468041296796599</v>
      </c>
      <c r="X98" s="4">
        <v>31.659593544963325</v>
      </c>
      <c r="Y98" s="4">
        <v>0.55174559559611158</v>
      </c>
      <c r="Z98" s="4">
        <v>-1.1385163569906129</v>
      </c>
      <c r="AA98" s="4">
        <v>1.5267435428265808</v>
      </c>
      <c r="AB98" s="4">
        <v>0.38822718583596766</v>
      </c>
      <c r="AC98">
        <v>-4.7438181541275534E-2</v>
      </c>
      <c r="AD98">
        <v>6.3614314284440865E-2</v>
      </c>
      <c r="AE98">
        <v>1.6176132743165317E-2</v>
      </c>
      <c r="AF98" s="21">
        <v>73.98373983739836</v>
      </c>
      <c r="AG98" s="7" t="s">
        <v>177</v>
      </c>
    </row>
    <row r="99" spans="1:33">
      <c r="A99" t="s">
        <v>198</v>
      </c>
      <c r="B99">
        <v>73</v>
      </c>
      <c r="C99">
        <v>5</v>
      </c>
      <c r="D99">
        <v>20</v>
      </c>
      <c r="E99" t="s">
        <v>92</v>
      </c>
      <c r="F99" t="s">
        <v>167</v>
      </c>
      <c r="G99" t="s">
        <v>174</v>
      </c>
      <c r="H99" s="7">
        <v>0.75</v>
      </c>
      <c r="I99" s="7" t="s">
        <v>199</v>
      </c>
      <c r="J99" s="7">
        <v>68.790000000000006</v>
      </c>
      <c r="K99" s="7">
        <v>0.05</v>
      </c>
      <c r="L99" s="7">
        <v>69.59</v>
      </c>
      <c r="M99" s="3">
        <v>1.0777410547492456</v>
      </c>
      <c r="N99" s="3">
        <v>7.1849403649949711E-2</v>
      </c>
      <c r="O99" s="3">
        <v>2</v>
      </c>
      <c r="P99" s="3">
        <v>0</v>
      </c>
      <c r="Q99" s="3">
        <v>4</v>
      </c>
      <c r="R99" s="3">
        <f t="shared" si="9"/>
        <v>33.333333333333329</v>
      </c>
      <c r="S99" s="7">
        <f t="shared" si="8"/>
        <v>0.375</v>
      </c>
      <c r="T99" s="7" t="s">
        <v>177</v>
      </c>
      <c r="U99" s="7">
        <f t="shared" si="7"/>
        <v>17.197500000000002</v>
      </c>
      <c r="V99" s="6">
        <v>1.4470448328240446</v>
      </c>
      <c r="W99" s="4">
        <v>13.180675818448941</v>
      </c>
      <c r="X99" s="4">
        <v>14.627720651272986</v>
      </c>
      <c r="Y99" s="4">
        <v>0.90107516630090179</v>
      </c>
      <c r="Z99" s="4">
        <v>6.2497987645055127E-3</v>
      </c>
      <c r="AA99" s="4">
        <v>-0.46344180591597745</v>
      </c>
      <c r="AB99" s="4">
        <v>-0.4571920071514719</v>
      </c>
      <c r="AC99">
        <v>2.6040828185439638E-4</v>
      </c>
      <c r="AD99">
        <v>-1.9310075246499057E-2</v>
      </c>
      <c r="AE99">
        <v>-1.9049666964644663E-2</v>
      </c>
      <c r="AF99" s="21">
        <v>54.95867768595042</v>
      </c>
      <c r="AG99" s="7" t="s">
        <v>177</v>
      </c>
    </row>
    <row r="100" spans="1:33">
      <c r="A100" t="s">
        <v>198</v>
      </c>
      <c r="B100">
        <v>74</v>
      </c>
      <c r="C100">
        <v>5</v>
      </c>
      <c r="D100">
        <v>20</v>
      </c>
      <c r="E100" t="s">
        <v>92</v>
      </c>
      <c r="F100" t="s">
        <v>167</v>
      </c>
      <c r="G100" t="s">
        <v>175</v>
      </c>
      <c r="H100" s="7">
        <v>0.16</v>
      </c>
      <c r="I100" s="7" t="s">
        <v>199</v>
      </c>
      <c r="J100" s="7">
        <v>62.67</v>
      </c>
      <c r="K100" s="7">
        <v>0</v>
      </c>
      <c r="L100" s="7">
        <v>62.83</v>
      </c>
      <c r="M100" s="3">
        <v>0.25465541938564384</v>
      </c>
      <c r="N100" s="3">
        <v>0</v>
      </c>
      <c r="O100" s="3">
        <v>1</v>
      </c>
      <c r="P100" s="3">
        <v>0</v>
      </c>
      <c r="Q100" s="3">
        <v>5</v>
      </c>
      <c r="R100" s="3">
        <f t="shared" si="9"/>
        <v>16.666666666666664</v>
      </c>
      <c r="S100" s="7">
        <f t="shared" si="8"/>
        <v>0.16</v>
      </c>
      <c r="T100" s="7" t="s">
        <v>177</v>
      </c>
      <c r="U100" s="7">
        <f t="shared" si="7"/>
        <v>12.534000000000001</v>
      </c>
      <c r="V100" s="6">
        <v>6.3161306851596288</v>
      </c>
      <c r="W100" s="4">
        <v>18.22180329682487</v>
      </c>
      <c r="X100" s="4">
        <v>24.537933981984498</v>
      </c>
      <c r="Y100" s="4">
        <v>0.74259729079893744</v>
      </c>
      <c r="Z100" s="4">
        <v>-0.37894208151650621</v>
      </c>
      <c r="AA100" s="4">
        <v>-0.85669447825529443</v>
      </c>
      <c r="AB100" s="4">
        <v>-1.2356365597718006</v>
      </c>
      <c r="AC100">
        <v>-1.5789253396521093E-2</v>
      </c>
      <c r="AD100">
        <v>-3.5695603260637261E-2</v>
      </c>
      <c r="AE100">
        <v>-5.1484856657158358E-2</v>
      </c>
      <c r="AF100" s="21">
        <v>74.817518248175176</v>
      </c>
      <c r="AG100" s="7" t="s">
        <v>177</v>
      </c>
    </row>
    <row r="101" spans="1:33">
      <c r="A101" t="s">
        <v>198</v>
      </c>
      <c r="B101">
        <v>87</v>
      </c>
      <c r="C101">
        <v>6</v>
      </c>
      <c r="D101">
        <v>20</v>
      </c>
      <c r="E101" t="s">
        <v>92</v>
      </c>
      <c r="F101" t="s">
        <v>167</v>
      </c>
      <c r="G101" t="s">
        <v>172</v>
      </c>
      <c r="H101" s="7">
        <v>3.03</v>
      </c>
      <c r="I101" s="7" t="s">
        <v>199</v>
      </c>
      <c r="J101" s="7">
        <v>75.16</v>
      </c>
      <c r="K101" s="7">
        <v>0</v>
      </c>
      <c r="L101" s="7">
        <v>78.19</v>
      </c>
      <c r="M101" s="3">
        <v>3.8751758536897301</v>
      </c>
      <c r="N101" s="3">
        <v>0</v>
      </c>
      <c r="O101" s="3">
        <v>5</v>
      </c>
      <c r="P101" s="3">
        <v>0</v>
      </c>
      <c r="Q101" s="3">
        <v>1</v>
      </c>
      <c r="R101" s="3">
        <f t="shared" si="9"/>
        <v>83.333333333333343</v>
      </c>
      <c r="S101" s="7">
        <f t="shared" si="8"/>
        <v>0.60599999999999998</v>
      </c>
      <c r="T101" s="7" t="s">
        <v>177</v>
      </c>
      <c r="U101" s="7">
        <f t="shared" si="7"/>
        <v>75.16</v>
      </c>
      <c r="V101" s="6">
        <v>5.9023524552915614</v>
      </c>
      <c r="W101" s="4">
        <v>60.012582500741495</v>
      </c>
      <c r="X101" s="4">
        <v>65.914934956033051</v>
      </c>
      <c r="Y101" s="4">
        <v>0.91045500599782769</v>
      </c>
      <c r="Z101" s="4">
        <v>-0.3892576363996233</v>
      </c>
      <c r="AA101" s="4">
        <v>-2.5081959186837288</v>
      </c>
      <c r="AB101" s="4">
        <v>-2.8974535550833518</v>
      </c>
      <c r="AC101">
        <v>-1.6219068183317639E-2</v>
      </c>
      <c r="AD101">
        <v>-0.10450816327848869</v>
      </c>
      <c r="AE101">
        <v>-0.12072723146180632</v>
      </c>
      <c r="AF101" s="21">
        <v>80.147058823529406</v>
      </c>
      <c r="AG101" s="7" t="s">
        <v>177</v>
      </c>
    </row>
    <row r="102" spans="1:33">
      <c r="A102" t="s">
        <v>198</v>
      </c>
      <c r="B102">
        <v>88</v>
      </c>
      <c r="C102">
        <v>6</v>
      </c>
      <c r="D102">
        <v>20</v>
      </c>
      <c r="E102" t="s">
        <v>92</v>
      </c>
      <c r="F102" t="s">
        <v>167</v>
      </c>
      <c r="G102" t="s">
        <v>173</v>
      </c>
      <c r="H102" s="7">
        <v>2.86</v>
      </c>
      <c r="I102" s="7" t="s">
        <v>199</v>
      </c>
      <c r="J102" s="7">
        <v>89.15</v>
      </c>
      <c r="K102" s="7">
        <v>0</v>
      </c>
      <c r="L102" s="7">
        <v>92.01</v>
      </c>
      <c r="M102" s="3">
        <v>3.1083577871970434</v>
      </c>
      <c r="N102" s="3">
        <v>0</v>
      </c>
      <c r="O102" s="3">
        <v>4</v>
      </c>
      <c r="P102" s="3">
        <v>0</v>
      </c>
      <c r="Q102" s="3">
        <v>2</v>
      </c>
      <c r="R102" s="3">
        <f t="shared" si="9"/>
        <v>66.666666666666657</v>
      </c>
      <c r="S102" s="7">
        <f t="shared" si="8"/>
        <v>0.71499999999999997</v>
      </c>
      <c r="T102" s="7" t="s">
        <v>177</v>
      </c>
      <c r="U102" s="7">
        <f t="shared" si="7"/>
        <v>44.575000000000003</v>
      </c>
      <c r="V102" s="6">
        <v>2.0076206868391155</v>
      </c>
      <c r="W102" s="4">
        <v>25.494210053871235</v>
      </c>
      <c r="X102" s="4">
        <v>27.50183074071035</v>
      </c>
      <c r="Y102" s="4">
        <v>0.92700047114073469</v>
      </c>
      <c r="Z102" s="4">
        <v>-0.11798740204053378</v>
      </c>
      <c r="AA102" s="4">
        <v>-1.5744917335915263</v>
      </c>
      <c r="AB102" s="4">
        <v>-1.6924791356320599</v>
      </c>
      <c r="AC102">
        <v>-4.916141751688907E-3</v>
      </c>
      <c r="AD102">
        <v>-6.5603822232980266E-2</v>
      </c>
      <c r="AE102">
        <v>-7.0519963984669157E-2</v>
      </c>
      <c r="AF102" s="21">
        <v>52.255639097744364</v>
      </c>
      <c r="AG102" s="7" t="s">
        <v>177</v>
      </c>
    </row>
    <row r="103" spans="1:33">
      <c r="A103" t="s">
        <v>198</v>
      </c>
      <c r="B103">
        <v>89</v>
      </c>
      <c r="C103">
        <v>6</v>
      </c>
      <c r="D103">
        <v>20</v>
      </c>
      <c r="E103" t="s">
        <v>92</v>
      </c>
      <c r="F103" t="s">
        <v>167</v>
      </c>
      <c r="G103" t="s">
        <v>174</v>
      </c>
      <c r="H103" s="7">
        <v>0.67</v>
      </c>
      <c r="I103" s="7" t="s">
        <v>199</v>
      </c>
      <c r="J103" s="7">
        <v>80.510000000000005</v>
      </c>
      <c r="K103" s="7">
        <v>0</v>
      </c>
      <c r="L103" s="7">
        <v>81.180000000000007</v>
      </c>
      <c r="M103" s="3">
        <v>0.82532643508253267</v>
      </c>
      <c r="N103" s="3">
        <v>0</v>
      </c>
      <c r="O103" s="3">
        <v>2</v>
      </c>
      <c r="P103" s="3">
        <v>0</v>
      </c>
      <c r="Q103" s="3">
        <v>4</v>
      </c>
      <c r="R103" s="3">
        <f t="shared" si="9"/>
        <v>33.333333333333329</v>
      </c>
      <c r="S103" s="7">
        <f t="shared" si="8"/>
        <v>0.33500000000000002</v>
      </c>
      <c r="T103" s="7" t="s">
        <v>177</v>
      </c>
      <c r="U103" s="7">
        <f t="shared" si="7"/>
        <v>20.127500000000001</v>
      </c>
      <c r="V103" s="6">
        <v>5.9103220440573372</v>
      </c>
      <c r="W103" s="4">
        <v>48.052559259147905</v>
      </c>
      <c r="X103" s="4">
        <v>53.962881303205243</v>
      </c>
      <c r="Y103" s="4">
        <v>0.89047430564634655</v>
      </c>
      <c r="Z103" s="4">
        <v>-0.31621479853370832</v>
      </c>
      <c r="AA103" s="4">
        <v>-0.5023110384232391</v>
      </c>
      <c r="AB103" s="4">
        <v>-0.81852583695694747</v>
      </c>
      <c r="AC103">
        <v>-1.3175616605571178E-2</v>
      </c>
      <c r="AD103">
        <v>-2.0929626600968292E-2</v>
      </c>
      <c r="AE103">
        <v>-3.410524320653948E-2</v>
      </c>
      <c r="AF103" s="21">
        <v>74.809160305343497</v>
      </c>
      <c r="AG103" s="7" t="s">
        <v>177</v>
      </c>
    </row>
    <row r="104" spans="1:33">
      <c r="A104" t="s">
        <v>198</v>
      </c>
      <c r="B104">
        <v>90</v>
      </c>
      <c r="C104">
        <v>6</v>
      </c>
      <c r="D104">
        <v>20</v>
      </c>
      <c r="E104" t="s">
        <v>92</v>
      </c>
      <c r="F104" t="s">
        <v>167</v>
      </c>
      <c r="G104" t="s">
        <v>175</v>
      </c>
      <c r="H104" s="7">
        <v>0.31</v>
      </c>
      <c r="I104" s="7" t="s">
        <v>199</v>
      </c>
      <c r="J104" s="7">
        <v>88.37</v>
      </c>
      <c r="K104" s="7">
        <v>0</v>
      </c>
      <c r="L104" s="7">
        <v>88.68</v>
      </c>
      <c r="M104" s="3">
        <v>0.3495714930085701</v>
      </c>
      <c r="N104" s="3">
        <v>0</v>
      </c>
      <c r="O104" s="3">
        <v>1</v>
      </c>
      <c r="P104" s="3">
        <v>0</v>
      </c>
      <c r="Q104" s="3">
        <v>5</v>
      </c>
      <c r="R104" s="3">
        <f t="shared" si="9"/>
        <v>16.666666666666664</v>
      </c>
      <c r="S104" s="7">
        <f t="shared" si="8"/>
        <v>0.31</v>
      </c>
      <c r="T104" s="7" t="s">
        <v>177</v>
      </c>
      <c r="U104" s="7">
        <f t="shared" si="7"/>
        <v>17.673999999999999</v>
      </c>
      <c r="V104" s="6">
        <v>7.6089356098837957</v>
      </c>
      <c r="W104" s="4">
        <v>49.953650868181242</v>
      </c>
      <c r="X104" s="4">
        <v>57.562586478065036</v>
      </c>
      <c r="Y104" s="4">
        <v>0.86781456367004506</v>
      </c>
      <c r="Z104" s="4">
        <v>-0.50431909108170636</v>
      </c>
      <c r="AA104" s="4">
        <v>-0.85728316246056646</v>
      </c>
      <c r="AB104" s="4">
        <v>-1.3616022535422727</v>
      </c>
      <c r="AC104">
        <v>-2.101329546173776E-2</v>
      </c>
      <c r="AD104">
        <v>-3.5720131769190269E-2</v>
      </c>
      <c r="AE104">
        <v>-5.6733427230928023E-2</v>
      </c>
      <c r="AF104" s="21">
        <v>76.981132075471706</v>
      </c>
      <c r="AG104" s="7" t="s">
        <v>177</v>
      </c>
    </row>
    <row r="105" spans="1:33">
      <c r="A105" t="s">
        <v>198</v>
      </c>
      <c r="B105">
        <v>103</v>
      </c>
      <c r="C105">
        <v>7</v>
      </c>
      <c r="D105">
        <v>22</v>
      </c>
      <c r="E105" t="s">
        <v>92</v>
      </c>
      <c r="F105" t="s">
        <v>167</v>
      </c>
      <c r="G105" t="s">
        <v>172</v>
      </c>
      <c r="H105" s="7">
        <v>4.7300000000000004</v>
      </c>
      <c r="I105" s="7" t="s">
        <v>199</v>
      </c>
      <c r="J105" s="7">
        <v>84.22</v>
      </c>
      <c r="K105" s="7">
        <v>0</v>
      </c>
      <c r="L105" s="7">
        <v>88.95</v>
      </c>
      <c r="M105" s="3">
        <v>5.3175941540191118</v>
      </c>
      <c r="N105" s="3">
        <v>0</v>
      </c>
      <c r="O105" s="3">
        <v>5</v>
      </c>
      <c r="P105" s="3">
        <v>0</v>
      </c>
      <c r="Q105" s="3">
        <v>1</v>
      </c>
      <c r="R105" s="3">
        <f t="shared" si="9"/>
        <v>83.333333333333343</v>
      </c>
      <c r="S105" s="7">
        <f t="shared" si="8"/>
        <v>0.94600000000000006</v>
      </c>
      <c r="T105" s="7" t="s">
        <v>177</v>
      </c>
      <c r="U105" s="7">
        <f t="shared" si="7"/>
        <v>84.22</v>
      </c>
      <c r="V105" s="6">
        <v>4.4962828198577149</v>
      </c>
      <c r="W105" s="4">
        <v>48.210478631667719</v>
      </c>
      <c r="X105" s="4">
        <v>52.706761451525438</v>
      </c>
      <c r="Y105" s="4">
        <v>0.91469248544149384</v>
      </c>
      <c r="Z105" s="4">
        <v>-0.2228608993455769</v>
      </c>
      <c r="AA105" s="4">
        <v>-1.8155345244156065</v>
      </c>
      <c r="AB105" s="4">
        <v>-2.0383954237611839</v>
      </c>
      <c r="AC105">
        <v>-9.2858708060657037E-3</v>
      </c>
      <c r="AD105">
        <v>-7.5647271850650261E-2</v>
      </c>
      <c r="AE105">
        <v>-8.4933142656715976E-2</v>
      </c>
      <c r="AF105" s="21">
        <v>76.950354609929079</v>
      </c>
      <c r="AG105" s="7" t="s">
        <v>177</v>
      </c>
    </row>
    <row r="106" spans="1:33">
      <c r="A106" t="s">
        <v>198</v>
      </c>
      <c r="B106">
        <v>104</v>
      </c>
      <c r="C106">
        <v>7</v>
      </c>
      <c r="D106">
        <v>22</v>
      </c>
      <c r="E106" t="s">
        <v>92</v>
      </c>
      <c r="F106" t="s">
        <v>167</v>
      </c>
      <c r="G106" t="s">
        <v>173</v>
      </c>
      <c r="H106" s="7">
        <v>4.55</v>
      </c>
      <c r="I106" s="7" t="s">
        <v>199</v>
      </c>
      <c r="J106" s="7">
        <v>60.7</v>
      </c>
      <c r="K106" s="7">
        <v>0</v>
      </c>
      <c r="L106" s="7">
        <v>65.25</v>
      </c>
      <c r="M106" s="3">
        <v>6.9731800766283518</v>
      </c>
      <c r="N106" s="3">
        <v>0</v>
      </c>
      <c r="O106" s="3">
        <v>4</v>
      </c>
      <c r="P106" s="3">
        <v>0</v>
      </c>
      <c r="Q106" s="3">
        <v>2</v>
      </c>
      <c r="R106" s="3">
        <f t="shared" si="9"/>
        <v>66.666666666666657</v>
      </c>
      <c r="S106" s="7">
        <f t="shared" si="8"/>
        <v>1.1375</v>
      </c>
      <c r="T106" s="7" t="s">
        <v>177</v>
      </c>
      <c r="U106" s="7">
        <f t="shared" si="7"/>
        <v>30.35</v>
      </c>
      <c r="V106" s="6">
        <v>6.1026425688349946</v>
      </c>
      <c r="W106" s="4">
        <v>48.696288837155649</v>
      </c>
      <c r="X106" s="4">
        <v>54.798931405990643</v>
      </c>
      <c r="Y106" s="4">
        <v>0.88863573773688864</v>
      </c>
      <c r="Z106" s="4">
        <v>-0.29105796332575717</v>
      </c>
      <c r="AA106" s="4">
        <v>-2.4817508161078772</v>
      </c>
      <c r="AB106" s="4">
        <v>-2.7728087794336345</v>
      </c>
      <c r="AC106">
        <v>-1.2127415138573216E-2</v>
      </c>
      <c r="AD106">
        <v>-0.10340628400449488</v>
      </c>
      <c r="AE106">
        <v>-0.1155336991430681</v>
      </c>
      <c r="AF106" s="21">
        <v>77.142857142857139</v>
      </c>
      <c r="AG106" s="7" t="s">
        <v>177</v>
      </c>
    </row>
    <row r="107" spans="1:33">
      <c r="A107" t="s">
        <v>198</v>
      </c>
      <c r="B107">
        <v>105</v>
      </c>
      <c r="C107">
        <v>7</v>
      </c>
      <c r="D107">
        <v>22</v>
      </c>
      <c r="E107" t="s">
        <v>92</v>
      </c>
      <c r="F107" t="s">
        <v>167</v>
      </c>
      <c r="G107" t="s">
        <v>174</v>
      </c>
      <c r="H107" s="7">
        <v>0.56999999999999995</v>
      </c>
      <c r="I107" s="7" t="s">
        <v>199</v>
      </c>
      <c r="J107" s="7">
        <v>122.08</v>
      </c>
      <c r="K107" s="7">
        <v>0</v>
      </c>
      <c r="L107" s="7">
        <v>122.64999999999999</v>
      </c>
      <c r="M107" s="3">
        <v>0.46473705666530774</v>
      </c>
      <c r="N107" s="3">
        <v>0</v>
      </c>
      <c r="O107" s="3">
        <v>2</v>
      </c>
      <c r="P107" s="3">
        <v>0</v>
      </c>
      <c r="Q107" s="3">
        <v>4</v>
      </c>
      <c r="R107" s="3">
        <f t="shared" si="9"/>
        <v>33.333333333333329</v>
      </c>
      <c r="S107" s="7">
        <f t="shared" si="8"/>
        <v>0.28499999999999998</v>
      </c>
      <c r="T107" s="7" t="s">
        <v>177</v>
      </c>
      <c r="U107" s="7">
        <f t="shared" si="7"/>
        <v>30.52</v>
      </c>
      <c r="V107" s="6">
        <v>12.869066869444081</v>
      </c>
      <c r="W107" s="4">
        <v>29.91815064943313</v>
      </c>
      <c r="X107" s="4">
        <v>42.787217518877213</v>
      </c>
      <c r="Y107" s="4">
        <v>0.69923104105177203</v>
      </c>
      <c r="Z107" s="4">
        <v>-0.91849415312755489</v>
      </c>
      <c r="AA107" s="4">
        <v>-1.5928592686959708</v>
      </c>
      <c r="AB107" s="4">
        <v>-2.5113534218235261</v>
      </c>
      <c r="AC107">
        <v>-3.8270589713648114E-2</v>
      </c>
      <c r="AD107">
        <v>-6.6369136195665451E-2</v>
      </c>
      <c r="AE107">
        <v>-0.10463972590931359</v>
      </c>
      <c r="AF107" s="21">
        <v>64.317180616740089</v>
      </c>
      <c r="AG107" s="7" t="s">
        <v>177</v>
      </c>
    </row>
    <row r="108" spans="1:33">
      <c r="A108" t="s">
        <v>198</v>
      </c>
      <c r="B108">
        <v>106</v>
      </c>
      <c r="C108">
        <v>7</v>
      </c>
      <c r="D108">
        <v>22</v>
      </c>
      <c r="E108" t="s">
        <v>92</v>
      </c>
      <c r="F108" t="s">
        <v>167</v>
      </c>
      <c r="G108" t="s">
        <v>175</v>
      </c>
      <c r="H108" s="7">
        <v>0.03</v>
      </c>
      <c r="I108" s="7" t="s">
        <v>199</v>
      </c>
      <c r="J108" s="7">
        <v>116.23</v>
      </c>
      <c r="K108" s="7">
        <v>0</v>
      </c>
      <c r="L108" s="7">
        <v>116.26</v>
      </c>
      <c r="M108" s="3">
        <v>2.5804231894030617E-2</v>
      </c>
      <c r="N108" s="3">
        <v>0</v>
      </c>
      <c r="O108" s="3">
        <v>1</v>
      </c>
      <c r="P108" s="3">
        <v>0</v>
      </c>
      <c r="Q108" s="3">
        <v>5</v>
      </c>
      <c r="R108" s="3">
        <f t="shared" si="9"/>
        <v>16.666666666666664</v>
      </c>
      <c r="S108" s="7">
        <f t="shared" si="8"/>
        <v>0.03</v>
      </c>
      <c r="T108" s="7" t="s">
        <v>177</v>
      </c>
      <c r="U108" s="7">
        <f t="shared" si="7"/>
        <v>23.246000000000002</v>
      </c>
      <c r="V108" s="6">
        <v>2.3909517775750957</v>
      </c>
      <c r="W108" s="4">
        <v>30.372337402771603</v>
      </c>
      <c r="X108" s="4">
        <v>32.763289180346696</v>
      </c>
      <c r="Y108" s="4">
        <v>0.92702345102123251</v>
      </c>
      <c r="Z108" s="4">
        <v>-4.5232041834570781E-2</v>
      </c>
      <c r="AA108" s="4">
        <v>-1.8279375618264626</v>
      </c>
      <c r="AB108" s="4">
        <v>-1.8731696036610332</v>
      </c>
      <c r="AC108">
        <v>-1.8846684097737825E-3</v>
      </c>
      <c r="AD108">
        <v>-7.6164065076102599E-2</v>
      </c>
      <c r="AE108">
        <v>-7.804873348587639E-2</v>
      </c>
      <c r="AF108" s="21">
        <v>59.259259259259252</v>
      </c>
      <c r="AG108" s="7" t="s">
        <v>177</v>
      </c>
    </row>
    <row r="109" spans="1:33">
      <c r="A109" t="s">
        <v>198</v>
      </c>
      <c r="B109">
        <v>119</v>
      </c>
      <c r="C109">
        <v>8</v>
      </c>
      <c r="D109">
        <v>22</v>
      </c>
      <c r="E109" t="s">
        <v>92</v>
      </c>
      <c r="F109" t="s">
        <v>167</v>
      </c>
      <c r="G109" t="s">
        <v>172</v>
      </c>
      <c r="H109" s="7">
        <v>4.8600000000000003</v>
      </c>
      <c r="I109" s="7" t="s">
        <v>199</v>
      </c>
      <c r="J109" s="7">
        <v>81.290000000000006</v>
      </c>
      <c r="K109" s="7">
        <v>0</v>
      </c>
      <c r="L109" s="7">
        <v>86.15</v>
      </c>
      <c r="M109" s="3">
        <v>5.6413232733604177</v>
      </c>
      <c r="N109" s="3">
        <v>0</v>
      </c>
      <c r="O109" s="3">
        <v>5</v>
      </c>
      <c r="P109" s="3">
        <v>0</v>
      </c>
      <c r="Q109" s="3">
        <v>1</v>
      </c>
      <c r="R109" s="3">
        <f t="shared" si="9"/>
        <v>83.333333333333343</v>
      </c>
      <c r="S109" s="7">
        <f t="shared" si="8"/>
        <v>0.97200000000000009</v>
      </c>
      <c r="T109" s="7" t="s">
        <v>177</v>
      </c>
      <c r="U109" s="7">
        <f t="shared" si="7"/>
        <v>81.290000000000006</v>
      </c>
      <c r="V109" s="6">
        <v>6.4325370706439777</v>
      </c>
      <c r="W109" s="4">
        <v>36.007239878527329</v>
      </c>
      <c r="X109" s="4">
        <v>42.439776949171303</v>
      </c>
      <c r="Y109" s="4">
        <v>0.84843141191934146</v>
      </c>
      <c r="Z109" s="4">
        <v>-0.39757217195659333</v>
      </c>
      <c r="AA109" s="4">
        <v>-2.0465622293586709</v>
      </c>
      <c r="AB109" s="4">
        <v>-2.4441344013152642</v>
      </c>
      <c r="AC109">
        <v>-1.6565507164858054E-2</v>
      </c>
      <c r="AD109">
        <v>-8.5273426223277951E-2</v>
      </c>
      <c r="AE109">
        <v>-0.10183893338813599</v>
      </c>
      <c r="AF109" s="21">
        <v>70.479704797047987</v>
      </c>
      <c r="AG109" s="7" t="s">
        <v>177</v>
      </c>
    </row>
    <row r="110" spans="1:33">
      <c r="A110" t="s">
        <v>198</v>
      </c>
      <c r="B110">
        <v>120</v>
      </c>
      <c r="C110">
        <v>8</v>
      </c>
      <c r="D110">
        <v>22</v>
      </c>
      <c r="E110" t="s">
        <v>92</v>
      </c>
      <c r="F110" t="s">
        <v>167</v>
      </c>
      <c r="G110" t="s">
        <v>173</v>
      </c>
      <c r="H110" s="7">
        <v>4.09</v>
      </c>
      <c r="I110" s="7" t="s">
        <v>199</v>
      </c>
      <c r="J110" s="7">
        <v>115.58</v>
      </c>
      <c r="K110" s="7">
        <v>0</v>
      </c>
      <c r="L110" s="7">
        <v>119.67</v>
      </c>
      <c r="M110" s="3">
        <v>3.4177320965989808</v>
      </c>
      <c r="N110" s="3">
        <v>0</v>
      </c>
      <c r="O110" s="3">
        <v>4</v>
      </c>
      <c r="P110" s="3">
        <v>0</v>
      </c>
      <c r="Q110" s="3">
        <v>2</v>
      </c>
      <c r="R110" s="3">
        <f t="shared" si="9"/>
        <v>66.666666666666657</v>
      </c>
      <c r="S110" s="7">
        <f t="shared" si="8"/>
        <v>1.0225</v>
      </c>
      <c r="T110" s="7" t="s">
        <v>177</v>
      </c>
      <c r="U110" s="7">
        <f t="shared" si="7"/>
        <v>57.79</v>
      </c>
      <c r="V110" s="6">
        <v>1.2879483898305084</v>
      </c>
      <c r="W110" s="4">
        <v>25.360562446762287</v>
      </c>
      <c r="X110" s="4">
        <v>26.648510836592795</v>
      </c>
      <c r="Y110" s="4">
        <v>0.95166902954809984</v>
      </c>
      <c r="Z110" s="4">
        <v>-2.2644375055196016E-2</v>
      </c>
      <c r="AA110" s="4">
        <v>-1.5177672425026458</v>
      </c>
      <c r="AB110" s="4">
        <v>-1.540411617557842</v>
      </c>
      <c r="AC110">
        <v>-9.4351562729983384E-4</v>
      </c>
      <c r="AD110">
        <v>-6.3240301770943572E-2</v>
      </c>
      <c r="AE110">
        <v>-6.4183817398243415E-2</v>
      </c>
      <c r="AF110" s="21">
        <v>64.625850340136054</v>
      </c>
      <c r="AG110" s="7" t="s">
        <v>177</v>
      </c>
    </row>
    <row r="111" spans="1:33">
      <c r="A111" t="s">
        <v>198</v>
      </c>
      <c r="B111">
        <v>121</v>
      </c>
      <c r="C111">
        <v>8</v>
      </c>
      <c r="D111">
        <v>22</v>
      </c>
      <c r="E111" t="s">
        <v>92</v>
      </c>
      <c r="F111" t="s">
        <v>167</v>
      </c>
      <c r="G111" t="s">
        <v>174</v>
      </c>
      <c r="H111" s="7">
        <v>0.54</v>
      </c>
      <c r="I111" s="7" t="s">
        <v>199</v>
      </c>
      <c r="J111" s="7">
        <v>115.21</v>
      </c>
      <c r="K111" s="7">
        <v>0</v>
      </c>
      <c r="L111" s="7">
        <v>115.75</v>
      </c>
      <c r="M111" s="3">
        <v>0.46652267818574517</v>
      </c>
      <c r="N111" s="3">
        <v>0</v>
      </c>
      <c r="O111" s="3">
        <v>2</v>
      </c>
      <c r="P111" s="3">
        <v>0</v>
      </c>
      <c r="Q111" s="3">
        <v>4</v>
      </c>
      <c r="R111" s="3">
        <f t="shared" si="9"/>
        <v>33.333333333333329</v>
      </c>
      <c r="S111" s="7">
        <f t="shared" si="8"/>
        <v>0.27</v>
      </c>
      <c r="T111" s="7" t="s">
        <v>177</v>
      </c>
      <c r="U111" s="7">
        <f t="shared" si="7"/>
        <v>28.802499999999998</v>
      </c>
      <c r="V111" s="6">
        <v>1.8073691523463162</v>
      </c>
      <c r="W111" s="4">
        <v>28.550426404995552</v>
      </c>
      <c r="X111" s="4">
        <v>30.357795557341866</v>
      </c>
      <c r="Y111" s="4">
        <v>0.94046441386257995</v>
      </c>
      <c r="Z111" s="4">
        <v>7.8716380965069901E-3</v>
      </c>
      <c r="AA111" s="4">
        <v>-1.6885890440134719</v>
      </c>
      <c r="AB111" s="4">
        <v>-1.6807174059169647</v>
      </c>
      <c r="AC111">
        <v>3.2798492068779122E-4</v>
      </c>
      <c r="AD111">
        <v>-7.0357876833894661E-2</v>
      </c>
      <c r="AE111">
        <v>-7.0029891913206854E-2</v>
      </c>
      <c r="AF111" s="21">
        <v>64.646464646464651</v>
      </c>
      <c r="AG111" s="7" t="s">
        <v>177</v>
      </c>
    </row>
    <row r="112" spans="1:33">
      <c r="A112" t="s">
        <v>198</v>
      </c>
      <c r="B112">
        <v>122</v>
      </c>
      <c r="C112">
        <v>8</v>
      </c>
      <c r="D112">
        <v>22</v>
      </c>
      <c r="E112" t="s">
        <v>92</v>
      </c>
      <c r="F112" t="s">
        <v>167</v>
      </c>
      <c r="G112" t="s">
        <v>175</v>
      </c>
      <c r="H112" s="7">
        <v>0.33</v>
      </c>
      <c r="I112" s="7" t="s">
        <v>199</v>
      </c>
      <c r="J112" s="7">
        <v>107.53</v>
      </c>
      <c r="K112" s="7">
        <v>0</v>
      </c>
      <c r="L112" s="7">
        <v>107.86</v>
      </c>
      <c r="M112" s="3">
        <v>0.30595216020767663</v>
      </c>
      <c r="N112" s="3">
        <v>0</v>
      </c>
      <c r="O112" s="3">
        <v>1</v>
      </c>
      <c r="P112" s="3">
        <v>0</v>
      </c>
      <c r="Q112" s="3">
        <v>5</v>
      </c>
      <c r="R112" s="3">
        <f t="shared" si="9"/>
        <v>16.666666666666664</v>
      </c>
      <c r="S112" s="7">
        <f t="shared" si="8"/>
        <v>0.33</v>
      </c>
      <c r="T112" s="7" t="s">
        <v>177</v>
      </c>
      <c r="U112" s="7">
        <f t="shared" si="7"/>
        <v>21.506</v>
      </c>
      <c r="V112" s="6">
        <v>1.3368875183209472</v>
      </c>
      <c r="W112" s="4">
        <v>23.177523162744198</v>
      </c>
      <c r="X112" s="4">
        <v>24.514410681065144</v>
      </c>
      <c r="Y112" s="4">
        <v>0.94546523937638227</v>
      </c>
      <c r="Z112" s="4">
        <v>-1.2279268660303577E-2</v>
      </c>
      <c r="AA112" s="4">
        <v>-1.3483685011205171</v>
      </c>
      <c r="AB112" s="4">
        <v>-1.3606477697808208</v>
      </c>
      <c r="AC112">
        <v>-5.1163619417931574E-4</v>
      </c>
      <c r="AD112">
        <v>-5.6182020880021548E-2</v>
      </c>
      <c r="AE112">
        <v>-5.6693657074200862E-2</v>
      </c>
      <c r="AF112" s="21">
        <v>52.416356877323423</v>
      </c>
      <c r="AG112" s="7" t="s">
        <v>177</v>
      </c>
    </row>
    <row r="113" spans="1:33">
      <c r="A113" t="s">
        <v>198</v>
      </c>
      <c r="B113">
        <v>135</v>
      </c>
      <c r="C113">
        <v>9</v>
      </c>
      <c r="D113">
        <v>27</v>
      </c>
      <c r="E113" t="s">
        <v>92</v>
      </c>
      <c r="F113" t="s">
        <v>167</v>
      </c>
      <c r="G113" t="s">
        <v>172</v>
      </c>
      <c r="H113" s="7">
        <v>7.88</v>
      </c>
      <c r="I113" s="7" t="s">
        <v>199</v>
      </c>
      <c r="J113" s="7">
        <v>77.02</v>
      </c>
      <c r="K113" s="7">
        <v>0</v>
      </c>
      <c r="L113" s="7">
        <v>84.899999999999991</v>
      </c>
      <c r="M113" s="3">
        <v>9.281507656065962</v>
      </c>
      <c r="N113" s="3">
        <v>0</v>
      </c>
      <c r="O113" s="3">
        <v>5</v>
      </c>
      <c r="P113" s="3">
        <v>0</v>
      </c>
      <c r="Q113" s="3">
        <v>1</v>
      </c>
      <c r="R113" s="3">
        <f t="shared" si="9"/>
        <v>83.333333333333343</v>
      </c>
      <c r="S113" s="7">
        <f t="shared" si="8"/>
        <v>1.5760000000000001</v>
      </c>
      <c r="T113" s="7" t="s">
        <v>177</v>
      </c>
      <c r="U113" s="7">
        <f t="shared" si="7"/>
        <v>77.02</v>
      </c>
      <c r="V113" s="6">
        <v>3.7386434713679444</v>
      </c>
      <c r="W113" s="4">
        <v>20.21607884457547</v>
      </c>
      <c r="X113" s="4">
        <v>23.954722315943414</v>
      </c>
      <c r="Y113" s="4">
        <v>0.84392874932724082</v>
      </c>
      <c r="Z113" s="4">
        <v>-0.28579833791213805</v>
      </c>
      <c r="AA113" s="4">
        <v>0.31339418108498646</v>
      </c>
      <c r="AB113" s="4">
        <v>2.7595843172848394E-2</v>
      </c>
      <c r="AC113">
        <v>-1.1908264079672418E-2</v>
      </c>
      <c r="AD113">
        <v>1.3058090878541102E-2</v>
      </c>
      <c r="AE113">
        <v>1.1498267988686831E-3</v>
      </c>
      <c r="AF113" s="21">
        <v>65.263157894736835</v>
      </c>
      <c r="AG113" s="7" t="s">
        <v>177</v>
      </c>
    </row>
    <row r="114" spans="1:33">
      <c r="A114" t="s">
        <v>198</v>
      </c>
      <c r="B114">
        <v>136</v>
      </c>
      <c r="C114">
        <v>9</v>
      </c>
      <c r="D114">
        <v>27</v>
      </c>
      <c r="E114" t="s">
        <v>92</v>
      </c>
      <c r="F114" t="s">
        <v>167</v>
      </c>
      <c r="G114" t="s">
        <v>173</v>
      </c>
      <c r="H114" s="7">
        <v>0.61</v>
      </c>
      <c r="I114" s="7" t="s">
        <v>199</v>
      </c>
      <c r="J114" s="7">
        <v>103.63</v>
      </c>
      <c r="K114" s="7">
        <v>0</v>
      </c>
      <c r="L114" s="7">
        <v>104.24</v>
      </c>
      <c r="M114" s="3">
        <v>0.58518802762854949</v>
      </c>
      <c r="N114" s="3">
        <v>0</v>
      </c>
      <c r="O114" s="3">
        <v>4</v>
      </c>
      <c r="P114" s="3">
        <v>0</v>
      </c>
      <c r="Q114" s="3">
        <v>2</v>
      </c>
      <c r="R114" s="3">
        <f t="shared" si="9"/>
        <v>66.666666666666657</v>
      </c>
      <c r="S114" s="7">
        <f t="shared" si="8"/>
        <v>0.1525</v>
      </c>
      <c r="T114" s="7" t="s">
        <v>177</v>
      </c>
      <c r="U114" s="7">
        <f t="shared" si="7"/>
        <v>51.814999999999998</v>
      </c>
      <c r="V114" s="6">
        <v>0.99562315806251256</v>
      </c>
      <c r="W114" s="4">
        <v>4.0330774860213712</v>
      </c>
      <c r="X114" s="4">
        <v>5.0287006440838837</v>
      </c>
      <c r="Y114" s="4">
        <v>0.80201184589624885</v>
      </c>
      <c r="Z114" s="4">
        <v>-7.8174422448340025E-2</v>
      </c>
      <c r="AA114" s="4">
        <v>1.2134763958017099</v>
      </c>
      <c r="AB114" s="4">
        <v>1.1353019733533698</v>
      </c>
      <c r="AC114">
        <v>-3.2572676020141676E-3</v>
      </c>
      <c r="AD114">
        <v>5.0561516491737908E-2</v>
      </c>
      <c r="AE114">
        <v>4.7304248889723746E-2</v>
      </c>
      <c r="AF114" s="21">
        <v>63.843648208469062</v>
      </c>
      <c r="AG114" s="7" t="s">
        <v>177</v>
      </c>
    </row>
    <row r="115" spans="1:33">
      <c r="A115" t="s">
        <v>198</v>
      </c>
      <c r="B115">
        <v>137</v>
      </c>
      <c r="C115">
        <v>9</v>
      </c>
      <c r="D115">
        <v>27</v>
      </c>
      <c r="E115" t="s">
        <v>92</v>
      </c>
      <c r="F115" t="s">
        <v>167</v>
      </c>
      <c r="G115" t="s">
        <v>174</v>
      </c>
      <c r="H115" s="7">
        <v>0.57999999999999996</v>
      </c>
      <c r="I115" s="7" t="s">
        <v>199</v>
      </c>
      <c r="J115" s="7">
        <v>110.74</v>
      </c>
      <c r="K115" s="7">
        <v>0</v>
      </c>
      <c r="L115" s="7">
        <v>111.32</v>
      </c>
      <c r="M115" s="3">
        <v>0.52102048149478974</v>
      </c>
      <c r="N115" s="3">
        <v>0</v>
      </c>
      <c r="O115" s="3">
        <v>2</v>
      </c>
      <c r="P115" s="3">
        <v>0</v>
      </c>
      <c r="Q115" s="3">
        <v>4</v>
      </c>
      <c r="R115" s="3">
        <f t="shared" si="9"/>
        <v>33.333333333333329</v>
      </c>
      <c r="S115" s="7">
        <f t="shared" si="8"/>
        <v>0.28999999999999998</v>
      </c>
      <c r="T115" s="7" t="s">
        <v>177</v>
      </c>
      <c r="U115" s="7">
        <f t="shared" si="7"/>
        <v>27.684999999999999</v>
      </c>
      <c r="V115" s="6">
        <v>0.37578594329512743</v>
      </c>
      <c r="W115" s="4">
        <v>5.2014696241143046</v>
      </c>
      <c r="X115" s="4">
        <v>5.5772555674094324</v>
      </c>
      <c r="Y115" s="4">
        <v>0.93262170995157112</v>
      </c>
      <c r="Z115" s="4">
        <v>2.7908512149141737E-2</v>
      </c>
      <c r="AA115" s="4">
        <v>0.20430167556724585</v>
      </c>
      <c r="AB115" s="4">
        <v>0.23221018771638757</v>
      </c>
      <c r="AC115">
        <v>1.1628546728809058E-3</v>
      </c>
      <c r="AD115">
        <v>8.5125698153019104E-3</v>
      </c>
      <c r="AE115">
        <v>9.6754244881828155E-3</v>
      </c>
      <c r="AF115" s="21">
        <v>65.448504983388716</v>
      </c>
      <c r="AG115" s="7" t="s">
        <v>177</v>
      </c>
    </row>
    <row r="116" spans="1:33">
      <c r="A116" t="s">
        <v>198</v>
      </c>
      <c r="B116">
        <v>138</v>
      </c>
      <c r="C116">
        <v>9</v>
      </c>
      <c r="D116">
        <v>27</v>
      </c>
      <c r="E116" t="s">
        <v>92</v>
      </c>
      <c r="F116" t="s">
        <v>167</v>
      </c>
      <c r="G116" t="s">
        <v>175</v>
      </c>
      <c r="H116" s="7">
        <v>0.81</v>
      </c>
      <c r="I116" s="7" t="s">
        <v>199</v>
      </c>
      <c r="J116" s="7">
        <v>118.06</v>
      </c>
      <c r="K116" s="7">
        <v>0</v>
      </c>
      <c r="L116" s="7">
        <v>118.87</v>
      </c>
      <c r="M116" s="3">
        <v>0.68141667367712633</v>
      </c>
      <c r="N116" s="3">
        <v>0</v>
      </c>
      <c r="O116" s="3">
        <v>1</v>
      </c>
      <c r="P116" s="3">
        <v>0</v>
      </c>
      <c r="Q116" s="3">
        <v>5</v>
      </c>
      <c r="R116" s="3">
        <f t="shared" si="9"/>
        <v>16.666666666666664</v>
      </c>
      <c r="S116" s="7">
        <f t="shared" si="8"/>
        <v>0.81</v>
      </c>
      <c r="T116" s="7" t="s">
        <v>177</v>
      </c>
      <c r="U116" s="7">
        <f t="shared" si="7"/>
        <v>23.612000000000002</v>
      </c>
      <c r="V116" s="6">
        <v>1.2827427573063124</v>
      </c>
      <c r="W116" s="4">
        <v>5.8430041268484798</v>
      </c>
      <c r="X116" s="4">
        <v>7.1257468841547924</v>
      </c>
      <c r="Y116" s="4">
        <v>0.81998479904489863</v>
      </c>
      <c r="Z116" s="4">
        <v>-4.3982901578941282E-2</v>
      </c>
      <c r="AA116" s="4">
        <v>-0.44815228753863678</v>
      </c>
      <c r="AB116" s="4">
        <v>-0.49213518911757803</v>
      </c>
      <c r="AC116">
        <v>-1.8326208991225534E-3</v>
      </c>
      <c r="AD116">
        <v>-1.8673011980776533E-2</v>
      </c>
      <c r="AE116">
        <v>-2.0505632879899083E-2</v>
      </c>
      <c r="AF116" s="21">
        <v>64.492753623188406</v>
      </c>
      <c r="AG116" s="7" t="s">
        <v>177</v>
      </c>
    </row>
    <row r="117" spans="1:33">
      <c r="A117" t="s">
        <v>198</v>
      </c>
      <c r="B117">
        <v>151</v>
      </c>
      <c r="C117">
        <v>10</v>
      </c>
      <c r="D117">
        <v>27</v>
      </c>
      <c r="E117" t="s">
        <v>92</v>
      </c>
      <c r="F117" t="s">
        <v>167</v>
      </c>
      <c r="G117" t="s">
        <v>172</v>
      </c>
      <c r="H117" s="7">
        <v>13.05</v>
      </c>
      <c r="I117" s="7" t="s">
        <v>199</v>
      </c>
      <c r="J117" s="7">
        <v>63.14</v>
      </c>
      <c r="K117" s="7">
        <v>0</v>
      </c>
      <c r="L117" s="7">
        <v>76.19</v>
      </c>
      <c r="M117" s="3">
        <v>17.128232051450322</v>
      </c>
      <c r="N117" s="3">
        <v>0</v>
      </c>
      <c r="O117" s="3">
        <v>5</v>
      </c>
      <c r="P117" s="3">
        <v>0</v>
      </c>
      <c r="Q117" s="3">
        <v>1</v>
      </c>
      <c r="R117" s="3">
        <f t="shared" si="9"/>
        <v>83.333333333333343</v>
      </c>
      <c r="S117" s="7">
        <f t="shared" si="8"/>
        <v>2.6100000000000003</v>
      </c>
      <c r="T117" s="7" t="s">
        <v>177</v>
      </c>
      <c r="U117" s="7">
        <f t="shared" si="7"/>
        <v>63.14</v>
      </c>
      <c r="V117" s="6">
        <v>3.7327590040385408</v>
      </c>
      <c r="W117" s="4">
        <v>13.063894224144329</v>
      </c>
      <c r="X117" s="4">
        <v>16.796653228182869</v>
      </c>
      <c r="Y117" s="4">
        <v>0.77776769256774347</v>
      </c>
      <c r="Z117" s="4">
        <v>-0.30944137823274526</v>
      </c>
      <c r="AA117" s="4">
        <v>0.87797218377761144</v>
      </c>
      <c r="AB117" s="4">
        <v>0.56853080554486635</v>
      </c>
      <c r="AC117">
        <v>-1.2893390759697719E-2</v>
      </c>
      <c r="AD117">
        <v>3.6582174324067143E-2</v>
      </c>
      <c r="AE117">
        <v>2.3688783564369431E-2</v>
      </c>
      <c r="AF117" s="21">
        <v>79.365079365079367</v>
      </c>
      <c r="AG117" s="7" t="s">
        <v>177</v>
      </c>
    </row>
    <row r="118" spans="1:33">
      <c r="A118" t="s">
        <v>198</v>
      </c>
      <c r="B118">
        <v>152</v>
      </c>
      <c r="C118">
        <v>10</v>
      </c>
      <c r="D118">
        <v>27</v>
      </c>
      <c r="E118" t="s">
        <v>92</v>
      </c>
      <c r="F118" t="s">
        <v>167</v>
      </c>
      <c r="G118" t="s">
        <v>173</v>
      </c>
      <c r="H118" s="7">
        <v>1.52</v>
      </c>
      <c r="I118" s="7" t="s">
        <v>199</v>
      </c>
      <c r="J118" s="7">
        <v>68.56</v>
      </c>
      <c r="K118" s="7">
        <v>0</v>
      </c>
      <c r="L118" s="7">
        <v>70.08</v>
      </c>
      <c r="M118" s="3">
        <v>2.1689497716894981</v>
      </c>
      <c r="N118" s="3">
        <v>0</v>
      </c>
      <c r="O118" s="3">
        <v>4</v>
      </c>
      <c r="P118" s="3">
        <v>0</v>
      </c>
      <c r="Q118" s="3">
        <v>2</v>
      </c>
      <c r="R118" s="3">
        <f t="shared" si="9"/>
        <v>66.666666666666657</v>
      </c>
      <c r="S118" s="7">
        <f t="shared" si="8"/>
        <v>0.38</v>
      </c>
      <c r="T118" s="7" t="s">
        <v>177</v>
      </c>
      <c r="U118" s="7">
        <f t="shared" si="7"/>
        <v>34.28</v>
      </c>
      <c r="V118" s="6">
        <v>4.1496458117950255</v>
      </c>
      <c r="W118" s="4">
        <v>1.6280701754385972E-2</v>
      </c>
      <c r="X118" s="4">
        <v>4.1659265135494117</v>
      </c>
      <c r="Y118" s="4">
        <v>3.9080626365909296E-3</v>
      </c>
      <c r="Z118" s="4">
        <v>-0.34439056228896164</v>
      </c>
      <c r="AA118" s="4">
        <v>0.70074429824561413</v>
      </c>
      <c r="AB118" s="4">
        <v>0.35635373595665243</v>
      </c>
      <c r="AC118">
        <v>-1.4349606762040069E-2</v>
      </c>
      <c r="AD118">
        <v>2.9197679093567255E-2</v>
      </c>
      <c r="AE118">
        <v>1.4848072331527185E-2</v>
      </c>
      <c r="AF118" s="21">
        <v>75.431034482758633</v>
      </c>
      <c r="AG118" s="7" t="s">
        <v>177</v>
      </c>
    </row>
    <row r="119" spans="1:33">
      <c r="A119" t="s">
        <v>198</v>
      </c>
      <c r="B119">
        <v>153</v>
      </c>
      <c r="C119">
        <v>10</v>
      </c>
      <c r="D119">
        <v>27</v>
      </c>
      <c r="E119" t="s">
        <v>92</v>
      </c>
      <c r="F119" t="s">
        <v>167</v>
      </c>
      <c r="G119" t="s">
        <v>174</v>
      </c>
      <c r="H119" s="7">
        <v>0.35</v>
      </c>
      <c r="I119" s="7" t="s">
        <v>199</v>
      </c>
      <c r="J119" s="7">
        <v>90.53</v>
      </c>
      <c r="K119" s="7">
        <v>0</v>
      </c>
      <c r="L119" s="7">
        <v>90.88</v>
      </c>
      <c r="M119" s="3">
        <v>0.38512323943661975</v>
      </c>
      <c r="N119" s="3">
        <v>0</v>
      </c>
      <c r="O119" s="3">
        <v>2</v>
      </c>
      <c r="P119" s="3">
        <v>0</v>
      </c>
      <c r="Q119" s="3">
        <v>4</v>
      </c>
      <c r="R119" s="3">
        <f t="shared" si="9"/>
        <v>33.333333333333329</v>
      </c>
      <c r="S119" s="7">
        <f t="shared" si="8"/>
        <v>0.17499999999999999</v>
      </c>
      <c r="T119" s="7" t="s">
        <v>177</v>
      </c>
      <c r="U119" s="7">
        <f t="shared" si="7"/>
        <v>22.6325</v>
      </c>
      <c r="V119" s="6">
        <v>2.5906380436784682</v>
      </c>
      <c r="W119" s="4">
        <v>12.157069843574371</v>
      </c>
      <c r="X119" s="4">
        <v>14.74770788725284</v>
      </c>
      <c r="Y119" s="4">
        <v>0.82433622475546298</v>
      </c>
      <c r="Z119" s="4">
        <v>-0.20934702995566182</v>
      </c>
      <c r="AA119" s="4">
        <v>-1.0035728378417239</v>
      </c>
      <c r="AB119" s="4">
        <v>-1.2129198677973858</v>
      </c>
      <c r="AC119">
        <v>-8.722792914819243E-3</v>
      </c>
      <c r="AD119">
        <v>-4.1815534910071825E-2</v>
      </c>
      <c r="AE119">
        <v>-5.0538327824891073E-2</v>
      </c>
      <c r="AF119" s="21">
        <v>72.857142857142847</v>
      </c>
      <c r="AG119" s="7" t="s">
        <v>177</v>
      </c>
    </row>
    <row r="120" spans="1:33">
      <c r="A120" t="s">
        <v>198</v>
      </c>
      <c r="B120">
        <v>154</v>
      </c>
      <c r="C120">
        <v>10</v>
      </c>
      <c r="D120">
        <v>27</v>
      </c>
      <c r="E120" t="s">
        <v>92</v>
      </c>
      <c r="F120" t="s">
        <v>167</v>
      </c>
      <c r="G120" t="s">
        <v>175</v>
      </c>
      <c r="H120" s="7">
        <v>2.2400000000000002</v>
      </c>
      <c r="I120" s="7" t="s">
        <v>199</v>
      </c>
      <c r="J120" s="7">
        <v>75.58</v>
      </c>
      <c r="K120" s="7">
        <v>0</v>
      </c>
      <c r="L120" s="7">
        <v>77.819999999999993</v>
      </c>
      <c r="M120" s="3">
        <v>2.8784374196864566</v>
      </c>
      <c r="N120" s="3">
        <v>0</v>
      </c>
      <c r="O120" s="3">
        <v>1</v>
      </c>
      <c r="P120" s="3">
        <v>0</v>
      </c>
      <c r="Q120" s="3">
        <v>5</v>
      </c>
      <c r="R120" s="3">
        <f t="shared" si="9"/>
        <v>16.666666666666664</v>
      </c>
      <c r="S120" s="7">
        <f t="shared" si="8"/>
        <v>2.2400000000000002</v>
      </c>
      <c r="T120" s="7" t="s">
        <v>177</v>
      </c>
      <c r="U120" s="7">
        <f t="shared" si="7"/>
        <v>15.116</v>
      </c>
      <c r="V120" s="6">
        <v>2.2082895317132945</v>
      </c>
      <c r="W120" s="4">
        <v>8.76425207705398</v>
      </c>
      <c r="X120" s="4">
        <v>10.972541608767274</v>
      </c>
      <c r="Y120" s="4">
        <v>0.79874402755066076</v>
      </c>
      <c r="Z120" s="4">
        <v>-0.1039882937706333</v>
      </c>
      <c r="AA120" s="4">
        <v>0.12064013474441045</v>
      </c>
      <c r="AB120" s="4">
        <v>1.6651840973777105E-2</v>
      </c>
      <c r="AC120">
        <v>-4.3328455737763876E-3</v>
      </c>
      <c r="AD120">
        <v>5.0266722810171022E-3</v>
      </c>
      <c r="AE120">
        <v>6.9382670724071275E-4</v>
      </c>
      <c r="AF120" s="21">
        <v>68.560606060606062</v>
      </c>
      <c r="AG120" s="7" t="s">
        <v>177</v>
      </c>
    </row>
    <row r="121" spans="1:33">
      <c r="A121" t="s">
        <v>198</v>
      </c>
      <c r="B121">
        <v>6</v>
      </c>
      <c r="C121">
        <v>1</v>
      </c>
      <c r="D121">
        <v>16</v>
      </c>
      <c r="E121" t="s">
        <v>91</v>
      </c>
      <c r="F121" t="s">
        <v>166</v>
      </c>
      <c r="G121" t="s">
        <v>176</v>
      </c>
      <c r="H121" s="7">
        <v>0</v>
      </c>
      <c r="I121" s="7" t="s">
        <v>199</v>
      </c>
      <c r="J121" s="7" t="s">
        <v>199</v>
      </c>
      <c r="K121" s="7">
        <v>0</v>
      </c>
      <c r="L121" s="7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f t="shared" si="9"/>
        <v>0</v>
      </c>
      <c r="S121" s="7" t="s">
        <v>177</v>
      </c>
      <c r="T121" s="7" t="s">
        <v>177</v>
      </c>
      <c r="U121" s="7" t="s">
        <v>177</v>
      </c>
      <c r="V121" s="6">
        <v>2.0212373446847689</v>
      </c>
      <c r="W121" s="4">
        <v>113.01419798537607</v>
      </c>
      <c r="X121" s="4">
        <v>115.03543533006084</v>
      </c>
      <c r="Y121" s="4">
        <v>0.98242943716529252</v>
      </c>
      <c r="Z121" s="4">
        <v>-0.1402677216105204</v>
      </c>
      <c r="AA121" s="4">
        <v>8.6451870712470029</v>
      </c>
      <c r="AB121" s="4">
        <v>8.5049193496364826</v>
      </c>
      <c r="AC121">
        <v>-5.8444884004383501E-3</v>
      </c>
      <c r="AD121">
        <v>0.36021612796862512</v>
      </c>
      <c r="AE121">
        <v>0.35437163956818679</v>
      </c>
      <c r="AF121" s="21">
        <v>83.057851239669418</v>
      </c>
      <c r="AG121" s="7" t="s">
        <v>177</v>
      </c>
    </row>
    <row r="122" spans="1:33">
      <c r="A122" t="s">
        <v>198</v>
      </c>
      <c r="B122">
        <v>22</v>
      </c>
      <c r="C122">
        <v>2</v>
      </c>
      <c r="D122">
        <v>16</v>
      </c>
      <c r="E122" t="s">
        <v>91</v>
      </c>
      <c r="F122" t="s">
        <v>166</v>
      </c>
      <c r="G122" t="s">
        <v>176</v>
      </c>
      <c r="H122" s="7">
        <v>0</v>
      </c>
      <c r="I122" s="7" t="s">
        <v>199</v>
      </c>
      <c r="J122" s="7" t="s">
        <v>199</v>
      </c>
      <c r="K122" s="7">
        <v>0</v>
      </c>
      <c r="L122" s="7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f t="shared" si="9"/>
        <v>0</v>
      </c>
      <c r="S122" s="7" t="s">
        <v>177</v>
      </c>
      <c r="T122" s="7" t="s">
        <v>177</v>
      </c>
      <c r="U122" s="7" t="s">
        <v>177</v>
      </c>
      <c r="V122" s="6">
        <v>10.014933478951544</v>
      </c>
      <c r="W122" s="4">
        <v>74.613108287000259</v>
      </c>
      <c r="X122" s="4">
        <v>84.628041765951806</v>
      </c>
      <c r="Y122" s="4">
        <v>0.88165939716945185</v>
      </c>
      <c r="Z122" s="4">
        <v>-0.77310683968606142</v>
      </c>
      <c r="AA122" s="4">
        <v>2.9896269807285818</v>
      </c>
      <c r="AB122" s="4">
        <v>2.2165201410425204</v>
      </c>
      <c r="AC122">
        <v>-3.2212784986919228E-2</v>
      </c>
      <c r="AD122">
        <v>0.12456779086369091</v>
      </c>
      <c r="AE122">
        <v>9.2355005876771673E-2</v>
      </c>
      <c r="AF122" s="21">
        <v>82.608695652173907</v>
      </c>
      <c r="AG122" s="7" t="s">
        <v>177</v>
      </c>
    </row>
    <row r="123" spans="1:33">
      <c r="A123" t="s">
        <v>198</v>
      </c>
      <c r="B123">
        <v>38</v>
      </c>
      <c r="C123">
        <v>3</v>
      </c>
      <c r="D123">
        <v>18</v>
      </c>
      <c r="E123" t="s">
        <v>91</v>
      </c>
      <c r="F123" t="s">
        <v>166</v>
      </c>
      <c r="G123" t="s">
        <v>176</v>
      </c>
      <c r="H123" s="7">
        <v>0</v>
      </c>
      <c r="I123" s="7" t="s">
        <v>199</v>
      </c>
      <c r="J123" s="7" t="s">
        <v>199</v>
      </c>
      <c r="K123" s="7">
        <v>0</v>
      </c>
      <c r="L123" s="7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f t="shared" si="9"/>
        <v>0</v>
      </c>
      <c r="S123" s="7" t="s">
        <v>177</v>
      </c>
      <c r="T123" s="7" t="s">
        <v>177</v>
      </c>
      <c r="U123" s="7" t="s">
        <v>177</v>
      </c>
      <c r="V123" s="6">
        <v>19.094682288172841</v>
      </c>
      <c r="W123" s="4">
        <v>85.139619049087727</v>
      </c>
      <c r="X123" s="4">
        <v>104.23430133726058</v>
      </c>
      <c r="Y123" s="4">
        <v>0.81680999399237986</v>
      </c>
      <c r="Z123" s="4">
        <v>-1.5731179404810789</v>
      </c>
      <c r="AA123" s="4">
        <v>-5.6387325950352967</v>
      </c>
      <c r="AB123" s="4">
        <v>-7.2118505355163753</v>
      </c>
      <c r="AC123">
        <v>-6.5546580853378292E-2</v>
      </c>
      <c r="AD123">
        <v>-0.23494719145980403</v>
      </c>
      <c r="AE123">
        <v>-0.30049377231318231</v>
      </c>
      <c r="AF123" s="21">
        <v>80.308880308880305</v>
      </c>
      <c r="AG123" s="7" t="s">
        <v>177</v>
      </c>
    </row>
    <row r="124" spans="1:33">
      <c r="A124" t="s">
        <v>198</v>
      </c>
      <c r="B124">
        <v>54</v>
      </c>
      <c r="C124">
        <v>4</v>
      </c>
      <c r="D124">
        <v>19</v>
      </c>
      <c r="E124" t="s">
        <v>91</v>
      </c>
      <c r="F124" t="s">
        <v>166</v>
      </c>
      <c r="G124" t="s">
        <v>176</v>
      </c>
      <c r="H124" s="7">
        <v>0</v>
      </c>
      <c r="I124" s="7" t="s">
        <v>199</v>
      </c>
      <c r="J124" s="7" t="s">
        <v>199</v>
      </c>
      <c r="K124" s="7">
        <v>0</v>
      </c>
      <c r="L124" s="7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f t="shared" si="9"/>
        <v>0</v>
      </c>
      <c r="S124" s="7" t="s">
        <v>177</v>
      </c>
      <c r="T124" s="7" t="s">
        <v>177</v>
      </c>
      <c r="U124" s="7" t="s">
        <v>177</v>
      </c>
      <c r="V124" s="6">
        <v>22.803587020648965</v>
      </c>
      <c r="W124" s="4">
        <v>43.456102976669335</v>
      </c>
      <c r="X124" s="4">
        <v>66.259689997318304</v>
      </c>
      <c r="Y124" s="4">
        <v>0.65584525038417951</v>
      </c>
      <c r="Z124" s="4">
        <v>-1.8790177976304532</v>
      </c>
      <c r="AA124" s="4">
        <v>2.7151498162237142</v>
      </c>
      <c r="AB124" s="4">
        <v>0.83613201859326025</v>
      </c>
      <c r="AC124">
        <v>-7.829240823460222E-2</v>
      </c>
      <c r="AD124">
        <v>0.11313124234265476</v>
      </c>
      <c r="AE124">
        <v>3.483883410805251E-2</v>
      </c>
      <c r="AF124" s="21">
        <v>80.263157894736835</v>
      </c>
      <c r="AG124" s="7" t="s">
        <v>177</v>
      </c>
    </row>
    <row r="125" spans="1:33">
      <c r="A125" t="s">
        <v>198</v>
      </c>
      <c r="B125">
        <v>70</v>
      </c>
      <c r="C125">
        <v>5</v>
      </c>
      <c r="D125">
        <v>20</v>
      </c>
      <c r="E125" t="s">
        <v>91</v>
      </c>
      <c r="F125" t="s">
        <v>166</v>
      </c>
      <c r="G125" t="s">
        <v>176</v>
      </c>
      <c r="H125" s="7">
        <v>0</v>
      </c>
      <c r="I125" s="7" t="s">
        <v>199</v>
      </c>
      <c r="J125" s="7" t="s">
        <v>199</v>
      </c>
      <c r="K125" s="7">
        <v>0</v>
      </c>
      <c r="L125" s="7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f t="shared" si="9"/>
        <v>0</v>
      </c>
      <c r="S125" s="7" t="s">
        <v>177</v>
      </c>
      <c r="T125" s="7" t="s">
        <v>177</v>
      </c>
      <c r="U125" s="7" t="s">
        <v>177</v>
      </c>
      <c r="V125" s="6">
        <v>5.4743376828786081</v>
      </c>
      <c r="W125" s="4">
        <v>89.478850754971134</v>
      </c>
      <c r="X125" s="4">
        <v>94.953188437849747</v>
      </c>
      <c r="Y125" s="4">
        <v>0.94234698409878292</v>
      </c>
      <c r="Z125" s="4">
        <v>-0.44039959765658682</v>
      </c>
      <c r="AA125" s="4">
        <v>2.1787835875357793</v>
      </c>
      <c r="AB125" s="4">
        <v>1.7383839898791926</v>
      </c>
      <c r="AC125">
        <v>-1.8349983235691116E-2</v>
      </c>
      <c r="AD125">
        <v>9.0782649480657479E-2</v>
      </c>
      <c r="AE125">
        <v>7.2432666244966346E-2</v>
      </c>
      <c r="AF125" s="21">
        <v>80.967741935483872</v>
      </c>
      <c r="AG125" s="7" t="s">
        <v>177</v>
      </c>
    </row>
    <row r="126" spans="1:33">
      <c r="A126" t="s">
        <v>198</v>
      </c>
      <c r="B126">
        <v>86</v>
      </c>
      <c r="C126">
        <v>6</v>
      </c>
      <c r="D126">
        <v>20</v>
      </c>
      <c r="E126" t="s">
        <v>91</v>
      </c>
      <c r="F126" t="s">
        <v>166</v>
      </c>
      <c r="G126" t="s">
        <v>176</v>
      </c>
      <c r="H126" s="7">
        <v>0</v>
      </c>
      <c r="I126" s="7" t="s">
        <v>199</v>
      </c>
      <c r="J126" s="7" t="s">
        <v>199</v>
      </c>
      <c r="K126" s="7">
        <v>0</v>
      </c>
      <c r="L126" s="7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f t="shared" si="9"/>
        <v>0</v>
      </c>
      <c r="S126" s="7" t="s">
        <v>177</v>
      </c>
      <c r="T126" s="7" t="s">
        <v>177</v>
      </c>
      <c r="U126" s="7" t="s">
        <v>177</v>
      </c>
      <c r="V126" s="6">
        <v>4.4658315739052705</v>
      </c>
      <c r="W126" s="4">
        <v>93.012179405232885</v>
      </c>
      <c r="X126" s="4">
        <v>97.478010979138162</v>
      </c>
      <c r="Y126" s="4">
        <v>0.95418626694320796</v>
      </c>
      <c r="Z126" s="4">
        <v>-0.28270349507311154</v>
      </c>
      <c r="AA126" s="4">
        <v>-3.9139749868761018</v>
      </c>
      <c r="AB126" s="4">
        <v>-4.1966784819492133</v>
      </c>
      <c r="AC126">
        <v>-1.177931229471298E-2</v>
      </c>
      <c r="AD126">
        <v>-0.16308229111983755</v>
      </c>
      <c r="AE126">
        <v>-0.17486160341455054</v>
      </c>
      <c r="AF126" s="21">
        <v>81.614349775784746</v>
      </c>
      <c r="AG126" s="7" t="s">
        <v>177</v>
      </c>
    </row>
    <row r="127" spans="1:33">
      <c r="A127" t="s">
        <v>198</v>
      </c>
      <c r="B127">
        <v>102</v>
      </c>
      <c r="C127">
        <v>7</v>
      </c>
      <c r="D127">
        <v>22</v>
      </c>
      <c r="E127" t="s">
        <v>91</v>
      </c>
      <c r="F127" t="s">
        <v>166</v>
      </c>
      <c r="G127" t="s">
        <v>176</v>
      </c>
      <c r="H127" s="7">
        <v>0</v>
      </c>
      <c r="I127" s="7" t="s">
        <v>199</v>
      </c>
      <c r="J127" s="7" t="s">
        <v>199</v>
      </c>
      <c r="K127" s="7">
        <v>0</v>
      </c>
      <c r="L127" s="7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f t="shared" si="9"/>
        <v>0</v>
      </c>
      <c r="S127" s="7" t="s">
        <v>177</v>
      </c>
      <c r="T127" s="7" t="s">
        <v>177</v>
      </c>
      <c r="U127" s="7" t="s">
        <v>177</v>
      </c>
      <c r="V127" s="6">
        <v>14.473012921368882</v>
      </c>
      <c r="W127" s="4">
        <v>87.105876037235561</v>
      </c>
      <c r="X127" s="4">
        <v>101.57888895860444</v>
      </c>
      <c r="Y127" s="4">
        <v>0.85751947998499045</v>
      </c>
      <c r="Z127" s="4">
        <v>-0.96145798529090853</v>
      </c>
      <c r="AA127" s="4">
        <v>-4.4635843989227082</v>
      </c>
      <c r="AB127" s="4">
        <v>-5.4250423842136168</v>
      </c>
      <c r="AC127">
        <v>-4.0060749387121189E-2</v>
      </c>
      <c r="AD127">
        <v>-0.18598268328844617</v>
      </c>
      <c r="AE127">
        <v>-0.22604343267556734</v>
      </c>
      <c r="AF127" s="21">
        <v>83.269961977186313</v>
      </c>
      <c r="AG127" s="7" t="s">
        <v>177</v>
      </c>
    </row>
    <row r="128" spans="1:33">
      <c r="A128" t="s">
        <v>198</v>
      </c>
      <c r="B128">
        <v>118</v>
      </c>
      <c r="C128">
        <v>8</v>
      </c>
      <c r="D128">
        <v>22</v>
      </c>
      <c r="E128" t="s">
        <v>91</v>
      </c>
      <c r="F128" t="s">
        <v>166</v>
      </c>
      <c r="G128" t="s">
        <v>176</v>
      </c>
      <c r="H128" s="7">
        <v>0</v>
      </c>
      <c r="I128" s="7" t="s">
        <v>199</v>
      </c>
      <c r="J128" s="7" t="s">
        <v>199</v>
      </c>
      <c r="K128" s="7">
        <v>0</v>
      </c>
      <c r="L128" s="7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f t="shared" si="9"/>
        <v>0</v>
      </c>
      <c r="S128" s="7" t="s">
        <v>177</v>
      </c>
      <c r="T128" s="7" t="s">
        <v>177</v>
      </c>
      <c r="U128" s="7" t="s">
        <v>177</v>
      </c>
      <c r="V128" s="6">
        <v>18.826113527229722</v>
      </c>
      <c r="W128" s="4">
        <v>63.966514415178196</v>
      </c>
      <c r="X128" s="4">
        <v>82.792627942407918</v>
      </c>
      <c r="Y128" s="4">
        <v>0.77261123369189932</v>
      </c>
      <c r="Z128" s="4">
        <v>-1.3401525534074854</v>
      </c>
      <c r="AA128" s="4">
        <v>-3.5564652704213731</v>
      </c>
      <c r="AB128" s="4">
        <v>-4.8966178238288585</v>
      </c>
      <c r="AC128">
        <v>-5.5839689725311892E-2</v>
      </c>
      <c r="AD128">
        <v>-0.14818605293422385</v>
      </c>
      <c r="AE128">
        <v>-0.20402574265953577</v>
      </c>
      <c r="AF128" s="21">
        <v>83.391003460207614</v>
      </c>
      <c r="AG128" s="7" t="s">
        <v>177</v>
      </c>
    </row>
    <row r="129" spans="1:33">
      <c r="A129" t="s">
        <v>198</v>
      </c>
      <c r="B129">
        <v>134</v>
      </c>
      <c r="C129">
        <v>9</v>
      </c>
      <c r="D129">
        <v>27</v>
      </c>
      <c r="E129" t="s">
        <v>91</v>
      </c>
      <c r="F129" t="s">
        <v>166</v>
      </c>
      <c r="G129" t="s">
        <v>176</v>
      </c>
      <c r="H129" s="7">
        <v>0</v>
      </c>
      <c r="I129" s="7" t="s">
        <v>199</v>
      </c>
      <c r="J129" s="7" t="s">
        <v>199</v>
      </c>
      <c r="K129" s="7">
        <v>0</v>
      </c>
      <c r="L129" s="7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f t="shared" si="9"/>
        <v>0</v>
      </c>
      <c r="S129" s="7" t="s">
        <v>177</v>
      </c>
      <c r="T129" s="7" t="s">
        <v>177</v>
      </c>
      <c r="U129" s="7" t="s">
        <v>177</v>
      </c>
      <c r="V129" s="6">
        <v>9.4341425803161627</v>
      </c>
      <c r="W129" s="4">
        <v>80.084969331339622</v>
      </c>
      <c r="X129" s="4">
        <v>89.519111911655784</v>
      </c>
      <c r="Y129" s="4">
        <v>0.89461309011167933</v>
      </c>
      <c r="Z129" s="4">
        <v>-0.78433723437035452</v>
      </c>
      <c r="AA129" s="4">
        <v>-1.8819067316570901</v>
      </c>
      <c r="AB129" s="4">
        <v>-2.6662439660274444</v>
      </c>
      <c r="AC129">
        <v>-3.2680718098764772E-2</v>
      </c>
      <c r="AD129">
        <v>-7.8412780485712083E-2</v>
      </c>
      <c r="AE129">
        <v>-0.11109349858447685</v>
      </c>
      <c r="AF129" s="21">
        <v>80.79710144927536</v>
      </c>
      <c r="AG129" s="7" t="s">
        <v>177</v>
      </c>
    </row>
    <row r="130" spans="1:33">
      <c r="A130" t="s">
        <v>198</v>
      </c>
      <c r="B130">
        <v>150</v>
      </c>
      <c r="C130">
        <v>10</v>
      </c>
      <c r="D130">
        <v>27</v>
      </c>
      <c r="E130" t="s">
        <v>91</v>
      </c>
      <c r="F130" t="s">
        <v>166</v>
      </c>
      <c r="G130" t="s">
        <v>176</v>
      </c>
      <c r="H130" s="7">
        <v>0</v>
      </c>
      <c r="I130" s="7" t="s">
        <v>199</v>
      </c>
      <c r="J130" s="7" t="s">
        <v>199</v>
      </c>
      <c r="K130" s="7">
        <v>0</v>
      </c>
      <c r="L130" s="7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f t="shared" ref="R130:R159" si="10">(O130/6)*100</f>
        <v>0</v>
      </c>
      <c r="S130" s="7" t="s">
        <v>177</v>
      </c>
      <c r="T130" s="7" t="s">
        <v>177</v>
      </c>
      <c r="U130" s="7" t="s">
        <v>177</v>
      </c>
      <c r="V130" s="6">
        <v>10.205210294994782</v>
      </c>
      <c r="W130" s="4">
        <v>85.674138252398251</v>
      </c>
      <c r="X130" s="4">
        <v>95.879348547393036</v>
      </c>
      <c r="Y130" s="4">
        <v>0.89356195625431933</v>
      </c>
      <c r="Z130" s="4">
        <v>-0.77060566163062483</v>
      </c>
      <c r="AA130" s="4">
        <v>0.5276613875931998</v>
      </c>
      <c r="AB130" s="4">
        <v>-0.24294427403742583</v>
      </c>
      <c r="AC130">
        <v>-3.210856923460937E-2</v>
      </c>
      <c r="AD130">
        <v>2.1985891149716656E-2</v>
      </c>
      <c r="AE130">
        <v>-1.0122678084892743E-2</v>
      </c>
      <c r="AF130" s="21">
        <v>82.539682539682545</v>
      </c>
      <c r="AG130" s="7" t="s">
        <v>177</v>
      </c>
    </row>
    <row r="131" spans="1:33">
      <c r="A131" t="s">
        <v>198</v>
      </c>
      <c r="B131">
        <v>1</v>
      </c>
      <c r="C131">
        <v>1</v>
      </c>
      <c r="D131">
        <v>16</v>
      </c>
      <c r="E131" t="s">
        <v>89</v>
      </c>
      <c r="F131" t="s">
        <v>166</v>
      </c>
      <c r="G131" t="s">
        <v>171</v>
      </c>
      <c r="H131" s="7">
        <v>25.35</v>
      </c>
      <c r="I131" s="7" t="s">
        <v>199</v>
      </c>
      <c r="J131" s="7" t="s">
        <v>199</v>
      </c>
      <c r="K131" s="7">
        <v>0</v>
      </c>
      <c r="L131" s="7">
        <v>25.35</v>
      </c>
      <c r="M131" s="3">
        <v>100</v>
      </c>
      <c r="N131" s="3">
        <v>0</v>
      </c>
      <c r="O131" s="3">
        <v>6</v>
      </c>
      <c r="P131" s="3">
        <v>0</v>
      </c>
      <c r="Q131" s="3">
        <v>0</v>
      </c>
      <c r="R131" s="3">
        <f t="shared" si="10"/>
        <v>100</v>
      </c>
      <c r="S131" s="7">
        <f t="shared" ref="S131:S139" si="11">H131/O131</f>
        <v>4.2250000000000005</v>
      </c>
      <c r="T131" s="7" t="s">
        <v>177</v>
      </c>
      <c r="U131" s="7" t="s">
        <v>177</v>
      </c>
      <c r="V131" s="6">
        <v>3.9354216912873077</v>
      </c>
      <c r="W131" s="4">
        <v>43.542560211704007</v>
      </c>
      <c r="X131" s="4">
        <v>47.477981902991317</v>
      </c>
      <c r="Y131" s="4">
        <v>0.91711059456300603</v>
      </c>
      <c r="Z131" s="4">
        <v>-0.27341001960128869</v>
      </c>
      <c r="AA131" s="4">
        <v>3.6092161811062309</v>
      </c>
      <c r="AB131" s="4">
        <v>3.3358061615049421</v>
      </c>
      <c r="AC131">
        <v>-1.1392084150053695E-2</v>
      </c>
      <c r="AD131">
        <v>0.15038400754609296</v>
      </c>
      <c r="AE131">
        <v>0.13899192339603925</v>
      </c>
      <c r="AF131" s="21">
        <v>73.043478260869506</v>
      </c>
      <c r="AG131" s="7" t="s">
        <v>177</v>
      </c>
    </row>
    <row r="132" spans="1:33">
      <c r="A132" t="s">
        <v>198</v>
      </c>
      <c r="B132">
        <v>17</v>
      </c>
      <c r="C132">
        <v>2</v>
      </c>
      <c r="D132">
        <v>16</v>
      </c>
      <c r="E132" t="s">
        <v>89</v>
      </c>
      <c r="F132" t="s">
        <v>166</v>
      </c>
      <c r="G132" t="s">
        <v>171</v>
      </c>
      <c r="H132" s="7">
        <v>26.07</v>
      </c>
      <c r="I132" s="7" t="s">
        <v>199</v>
      </c>
      <c r="J132" s="7" t="s">
        <v>199</v>
      </c>
      <c r="K132" s="7">
        <v>0</v>
      </c>
      <c r="L132" s="7">
        <v>26.07</v>
      </c>
      <c r="M132" s="3">
        <v>100</v>
      </c>
      <c r="N132" s="3">
        <v>0</v>
      </c>
      <c r="O132" s="3">
        <v>6</v>
      </c>
      <c r="P132" s="3">
        <v>0</v>
      </c>
      <c r="Q132" s="3">
        <v>0</v>
      </c>
      <c r="R132" s="3">
        <f t="shared" si="10"/>
        <v>100</v>
      </c>
      <c r="S132" s="7">
        <f t="shared" si="11"/>
        <v>4.3449999999999998</v>
      </c>
      <c r="T132" s="7" t="s">
        <v>177</v>
      </c>
      <c r="U132" s="7" t="s">
        <v>177</v>
      </c>
      <c r="V132" s="6">
        <v>4.3651648162492478</v>
      </c>
      <c r="W132" s="4">
        <v>56.522519627812663</v>
      </c>
      <c r="X132" s="4">
        <v>60.887684444061911</v>
      </c>
      <c r="Y132" s="4">
        <v>0.92830791881633201</v>
      </c>
      <c r="Z132" s="4">
        <v>-0.35163407997291962</v>
      </c>
      <c r="AA132" s="4">
        <v>5.6890040757145046</v>
      </c>
      <c r="AB132" s="4">
        <v>5.337369995741585</v>
      </c>
      <c r="AC132">
        <v>-1.4651419998871651E-2</v>
      </c>
      <c r="AD132">
        <v>0.23704183648810437</v>
      </c>
      <c r="AE132">
        <v>0.22239041648923269</v>
      </c>
      <c r="AF132" s="21">
        <v>79.230769230769226</v>
      </c>
      <c r="AG132" s="7" t="s">
        <v>177</v>
      </c>
    </row>
    <row r="133" spans="1:33">
      <c r="A133" t="s">
        <v>198</v>
      </c>
      <c r="B133">
        <v>33</v>
      </c>
      <c r="C133">
        <v>3</v>
      </c>
      <c r="D133">
        <v>18</v>
      </c>
      <c r="E133" t="s">
        <v>89</v>
      </c>
      <c r="F133" t="s">
        <v>166</v>
      </c>
      <c r="G133" t="s">
        <v>171</v>
      </c>
      <c r="H133" s="7">
        <v>22.85</v>
      </c>
      <c r="I133" s="7" t="s">
        <v>199</v>
      </c>
      <c r="J133" s="7" t="s">
        <v>199</v>
      </c>
      <c r="K133" s="7">
        <v>0</v>
      </c>
      <c r="L133" s="7">
        <v>22.85</v>
      </c>
      <c r="M133" s="3">
        <v>100</v>
      </c>
      <c r="N133" s="3">
        <v>0</v>
      </c>
      <c r="O133" s="3">
        <v>6</v>
      </c>
      <c r="P133" s="3">
        <v>0</v>
      </c>
      <c r="Q133" s="3">
        <v>0</v>
      </c>
      <c r="R133" s="3">
        <f t="shared" si="10"/>
        <v>100</v>
      </c>
      <c r="S133" s="7">
        <f t="shared" si="11"/>
        <v>3.8083333333333336</v>
      </c>
      <c r="T133" s="7" t="s">
        <v>177</v>
      </c>
      <c r="U133" s="7" t="s">
        <v>177</v>
      </c>
      <c r="V133" s="6">
        <v>7.4499796629319261</v>
      </c>
      <c r="W133" s="4">
        <v>20.559627739593466</v>
      </c>
      <c r="X133" s="4">
        <v>28.009607402525393</v>
      </c>
      <c r="Y133" s="4">
        <v>0.73402056102149349</v>
      </c>
      <c r="Z133" s="4">
        <v>-0.57538017720538637</v>
      </c>
      <c r="AA133" s="4">
        <v>6.1598796546122907</v>
      </c>
      <c r="AB133" s="4">
        <v>5.5844994774069043</v>
      </c>
      <c r="AC133">
        <v>-2.3974174050224433E-2</v>
      </c>
      <c r="AD133">
        <v>0.25666165227551213</v>
      </c>
      <c r="AE133">
        <v>0.23268747822528768</v>
      </c>
      <c r="AF133" s="21">
        <v>77.031802120141336</v>
      </c>
      <c r="AG133" s="7" t="s">
        <v>177</v>
      </c>
    </row>
    <row r="134" spans="1:33">
      <c r="A134" t="s">
        <v>198</v>
      </c>
      <c r="B134">
        <v>49</v>
      </c>
      <c r="C134">
        <v>4</v>
      </c>
      <c r="D134">
        <v>19</v>
      </c>
      <c r="E134" t="s">
        <v>89</v>
      </c>
      <c r="F134" t="s">
        <v>166</v>
      </c>
      <c r="G134" t="s">
        <v>171</v>
      </c>
      <c r="H134" s="7">
        <v>42.42</v>
      </c>
      <c r="I134" s="7" t="s">
        <v>199</v>
      </c>
      <c r="J134" s="7" t="s">
        <v>199</v>
      </c>
      <c r="K134" s="7">
        <v>0</v>
      </c>
      <c r="L134" s="7">
        <v>42.42</v>
      </c>
      <c r="M134" s="3">
        <v>100</v>
      </c>
      <c r="N134" s="3">
        <v>0</v>
      </c>
      <c r="O134" s="3">
        <v>6</v>
      </c>
      <c r="P134" s="3">
        <v>0</v>
      </c>
      <c r="Q134" s="3">
        <v>0</v>
      </c>
      <c r="R134" s="3">
        <f t="shared" si="10"/>
        <v>100</v>
      </c>
      <c r="S134" s="7">
        <f t="shared" si="11"/>
        <v>7.07</v>
      </c>
      <c r="T134" s="7" t="s">
        <v>177</v>
      </c>
      <c r="U134" s="7" t="s">
        <v>177</v>
      </c>
      <c r="V134" s="6">
        <v>13.436941012355517</v>
      </c>
      <c r="W134" s="4">
        <v>20.520102741242642</v>
      </c>
      <c r="X134" s="4">
        <v>33.957043753598157</v>
      </c>
      <c r="Y134" s="4">
        <v>0.60429591251059045</v>
      </c>
      <c r="Z134" s="4">
        <v>-1.0579767879795834</v>
      </c>
      <c r="AA134" s="4">
        <v>6.1094701429761242</v>
      </c>
      <c r="AB134" s="4">
        <v>5.0514933549965413</v>
      </c>
      <c r="AC134">
        <v>-4.4082366165815977E-2</v>
      </c>
      <c r="AD134">
        <v>0.25456125595733853</v>
      </c>
      <c r="AE134">
        <v>0.21047888979152254</v>
      </c>
      <c r="AF134" s="21">
        <v>73.913043478260875</v>
      </c>
      <c r="AG134" s="7" t="s">
        <v>177</v>
      </c>
    </row>
    <row r="135" spans="1:33">
      <c r="A135" t="s">
        <v>198</v>
      </c>
      <c r="B135">
        <v>65</v>
      </c>
      <c r="C135">
        <v>5</v>
      </c>
      <c r="D135">
        <v>20</v>
      </c>
      <c r="E135" t="s">
        <v>89</v>
      </c>
      <c r="F135" t="s">
        <v>166</v>
      </c>
      <c r="G135" t="s">
        <v>171</v>
      </c>
      <c r="H135" s="7">
        <v>41.36</v>
      </c>
      <c r="I135" s="7" t="s">
        <v>199</v>
      </c>
      <c r="J135" s="7" t="s">
        <v>199</v>
      </c>
      <c r="K135" s="7">
        <v>0</v>
      </c>
      <c r="L135" s="7">
        <v>41.36</v>
      </c>
      <c r="M135" s="3">
        <v>100</v>
      </c>
      <c r="N135" s="3">
        <v>0</v>
      </c>
      <c r="O135" s="3">
        <v>6</v>
      </c>
      <c r="P135" s="3">
        <v>0</v>
      </c>
      <c r="Q135" s="3">
        <v>0</v>
      </c>
      <c r="R135" s="3">
        <f t="shared" si="10"/>
        <v>100</v>
      </c>
      <c r="S135" s="7">
        <f t="shared" si="11"/>
        <v>6.8933333333333335</v>
      </c>
      <c r="T135" s="7" t="s">
        <v>177</v>
      </c>
      <c r="U135" s="7" t="s">
        <v>177</v>
      </c>
      <c r="V135" s="6">
        <v>8.6270453044511921</v>
      </c>
      <c r="W135" s="4">
        <v>25.003058080474531</v>
      </c>
      <c r="X135" s="4">
        <v>33.630103384925725</v>
      </c>
      <c r="Y135" s="4">
        <v>0.74347253097300436</v>
      </c>
      <c r="Z135" s="4">
        <v>-0.71507504375726771</v>
      </c>
      <c r="AA135" s="4">
        <v>-0.54725814717520249</v>
      </c>
      <c r="AB135" s="4">
        <v>-1.2623331909324704</v>
      </c>
      <c r="AC135">
        <v>-2.9794793489886156E-2</v>
      </c>
      <c r="AD135">
        <v>-2.2802422798966767E-2</v>
      </c>
      <c r="AE135">
        <v>-5.259721628885293E-2</v>
      </c>
      <c r="AF135" s="21">
        <v>75.367647058823522</v>
      </c>
      <c r="AG135" s="7" t="s">
        <v>177</v>
      </c>
    </row>
    <row r="136" spans="1:33">
      <c r="A136" t="s">
        <v>198</v>
      </c>
      <c r="B136">
        <v>81</v>
      </c>
      <c r="C136">
        <v>6</v>
      </c>
      <c r="D136">
        <v>20</v>
      </c>
      <c r="E136" t="s">
        <v>89</v>
      </c>
      <c r="F136" t="s">
        <v>166</v>
      </c>
      <c r="G136" t="s">
        <v>171</v>
      </c>
      <c r="H136" s="7">
        <v>49.47</v>
      </c>
      <c r="I136" s="7" t="s">
        <v>199</v>
      </c>
      <c r="J136" s="7" t="s">
        <v>199</v>
      </c>
      <c r="K136" s="7">
        <v>0</v>
      </c>
      <c r="L136" s="7">
        <v>49.47</v>
      </c>
      <c r="M136" s="3">
        <v>100</v>
      </c>
      <c r="N136" s="3">
        <v>0</v>
      </c>
      <c r="O136" s="3">
        <v>6</v>
      </c>
      <c r="P136" s="3">
        <v>0</v>
      </c>
      <c r="Q136" s="3">
        <v>0</v>
      </c>
      <c r="R136" s="3">
        <f t="shared" si="10"/>
        <v>100</v>
      </c>
      <c r="S136" s="7">
        <f t="shared" si="11"/>
        <v>8.2449999999999992</v>
      </c>
      <c r="T136" s="7" t="s">
        <v>177</v>
      </c>
      <c r="U136" s="7" t="s">
        <v>177</v>
      </c>
      <c r="V136" s="6">
        <v>5.5842929962479868</v>
      </c>
      <c r="W136" s="4">
        <v>51.439183313074544</v>
      </c>
      <c r="X136" s="4">
        <v>57.023476309322497</v>
      </c>
      <c r="Y136" s="4">
        <v>0.90207028126527944</v>
      </c>
      <c r="Z136" s="4">
        <v>-0.4328921563718906</v>
      </c>
      <c r="AA136" s="4">
        <v>-3.3304666340765374</v>
      </c>
      <c r="AB136" s="4">
        <v>-3.7633587904484282</v>
      </c>
      <c r="AC136">
        <v>-1.8037173182162105E-2</v>
      </c>
      <c r="AD136">
        <v>-0.13876944308652239</v>
      </c>
      <c r="AE136">
        <v>-0.1568066162686845</v>
      </c>
      <c r="AF136" s="21">
        <v>69.381107491856682</v>
      </c>
      <c r="AG136" s="7" t="s">
        <v>177</v>
      </c>
    </row>
    <row r="137" spans="1:33">
      <c r="A137" t="s">
        <v>198</v>
      </c>
      <c r="B137">
        <v>97</v>
      </c>
      <c r="C137">
        <v>7</v>
      </c>
      <c r="D137">
        <v>22</v>
      </c>
      <c r="E137" t="s">
        <v>89</v>
      </c>
      <c r="F137" t="s">
        <v>166</v>
      </c>
      <c r="G137" t="s">
        <v>171</v>
      </c>
      <c r="H137" s="7">
        <v>38.75</v>
      </c>
      <c r="I137" s="7" t="s">
        <v>199</v>
      </c>
      <c r="J137" s="7" t="s">
        <v>199</v>
      </c>
      <c r="K137" s="7">
        <v>0</v>
      </c>
      <c r="L137" s="7">
        <v>38.75</v>
      </c>
      <c r="M137" s="3">
        <v>100</v>
      </c>
      <c r="N137" s="3">
        <v>0</v>
      </c>
      <c r="O137" s="3">
        <v>6</v>
      </c>
      <c r="P137" s="3">
        <v>0</v>
      </c>
      <c r="Q137" s="3">
        <v>0</v>
      </c>
      <c r="R137" s="3">
        <f t="shared" si="10"/>
        <v>100</v>
      </c>
      <c r="S137" s="7">
        <f t="shared" si="11"/>
        <v>6.458333333333333</v>
      </c>
      <c r="T137" s="7" t="s">
        <v>177</v>
      </c>
      <c r="U137" s="7" t="s">
        <v>177</v>
      </c>
      <c r="V137" s="6">
        <v>7.2173521666494507</v>
      </c>
      <c r="W137" s="4">
        <v>68.062244147510953</v>
      </c>
      <c r="X137" s="4">
        <v>75.279596314160401</v>
      </c>
      <c r="Y137" s="4">
        <v>0.90412605114764899</v>
      </c>
      <c r="Z137" s="4">
        <v>6.816334970336249</v>
      </c>
      <c r="AA137" s="4">
        <v>1.3857972961956213</v>
      </c>
      <c r="AB137" s="4">
        <v>8.202132266531871</v>
      </c>
      <c r="AC137">
        <v>0.28401395709734367</v>
      </c>
      <c r="AD137">
        <v>5.7741554008150883E-2</v>
      </c>
      <c r="AE137">
        <v>0.34175551110549462</v>
      </c>
      <c r="AF137" s="21">
        <v>81.76100628930817</v>
      </c>
      <c r="AG137" s="7" t="s">
        <v>177</v>
      </c>
    </row>
    <row r="138" spans="1:33">
      <c r="A138" t="s">
        <v>198</v>
      </c>
      <c r="B138">
        <v>113</v>
      </c>
      <c r="C138">
        <v>8</v>
      </c>
      <c r="D138">
        <v>22</v>
      </c>
      <c r="E138" t="s">
        <v>89</v>
      </c>
      <c r="F138" t="s">
        <v>166</v>
      </c>
      <c r="G138" t="s">
        <v>171</v>
      </c>
      <c r="H138" s="7">
        <v>41.66</v>
      </c>
      <c r="I138" s="7" t="s">
        <v>199</v>
      </c>
      <c r="J138" s="7" t="s">
        <v>199</v>
      </c>
      <c r="K138" s="7">
        <v>0.14000000000000001</v>
      </c>
      <c r="L138" s="7">
        <v>41.8</v>
      </c>
      <c r="M138" s="3">
        <v>99.665071770334919</v>
      </c>
      <c r="N138" s="3">
        <v>0.3349282296650718</v>
      </c>
      <c r="O138" s="3">
        <v>6</v>
      </c>
      <c r="P138" s="3">
        <v>0</v>
      </c>
      <c r="Q138" s="3">
        <v>0</v>
      </c>
      <c r="R138" s="3">
        <f t="shared" si="10"/>
        <v>100</v>
      </c>
      <c r="S138" s="7">
        <f t="shared" si="11"/>
        <v>6.9433333333333325</v>
      </c>
      <c r="T138" s="7" t="s">
        <v>177</v>
      </c>
      <c r="U138" s="7" t="s">
        <v>177</v>
      </c>
      <c r="V138" s="6">
        <v>5.8623851292317264</v>
      </c>
      <c r="W138" s="4">
        <v>46.008142242389198</v>
      </c>
      <c r="X138" s="4">
        <v>51.870527371620923</v>
      </c>
      <c r="Y138" s="4">
        <v>0.88698042170978353</v>
      </c>
      <c r="Z138" s="4">
        <v>-0.29385248336237146</v>
      </c>
      <c r="AA138" s="4">
        <v>-2.7086942062997217</v>
      </c>
      <c r="AB138" s="4">
        <v>-3.0025466896620929</v>
      </c>
      <c r="AC138">
        <v>-1.2243853473432145E-2</v>
      </c>
      <c r="AD138">
        <v>-0.11286225859582172</v>
      </c>
      <c r="AE138">
        <v>-0.12510611206925387</v>
      </c>
      <c r="AF138" s="21">
        <v>81.343283582089555</v>
      </c>
      <c r="AG138" s="7" t="s">
        <v>177</v>
      </c>
    </row>
    <row r="139" spans="1:33">
      <c r="A139" t="s">
        <v>198</v>
      </c>
      <c r="B139">
        <v>129</v>
      </c>
      <c r="C139">
        <v>9</v>
      </c>
      <c r="D139">
        <v>27</v>
      </c>
      <c r="E139" t="s">
        <v>89</v>
      </c>
      <c r="F139" t="s">
        <v>166</v>
      </c>
      <c r="G139" t="s">
        <v>171</v>
      </c>
      <c r="H139" s="7">
        <v>38.33</v>
      </c>
      <c r="I139" s="7" t="s">
        <v>199</v>
      </c>
      <c r="J139" s="7" t="s">
        <v>199</v>
      </c>
      <c r="K139" s="7">
        <v>0</v>
      </c>
      <c r="L139" s="7">
        <v>38.33</v>
      </c>
      <c r="M139" s="3">
        <v>100</v>
      </c>
      <c r="N139" s="3">
        <v>0</v>
      </c>
      <c r="O139" s="3">
        <v>6</v>
      </c>
      <c r="P139" s="3">
        <v>0</v>
      </c>
      <c r="Q139" s="3">
        <v>0</v>
      </c>
      <c r="R139" s="3">
        <f t="shared" si="10"/>
        <v>100</v>
      </c>
      <c r="S139" s="7">
        <f t="shared" si="11"/>
        <v>6.3883333333333328</v>
      </c>
      <c r="T139" s="7" t="s">
        <v>177</v>
      </c>
      <c r="U139" s="7" t="s">
        <v>177</v>
      </c>
      <c r="V139" s="6">
        <v>8.4483948437861311</v>
      </c>
      <c r="W139" s="4">
        <v>73.270742003240215</v>
      </c>
      <c r="X139" s="4">
        <v>81.719136847026348</v>
      </c>
      <c r="Y139" s="4">
        <v>0.89661669016890067</v>
      </c>
      <c r="Z139" s="4">
        <v>-0.66230536127596296</v>
      </c>
      <c r="AA139" s="4">
        <v>-5.5971025398180396</v>
      </c>
      <c r="AB139" s="4">
        <v>-6.2594079010940034</v>
      </c>
      <c r="AC139">
        <v>-2.7596056719831789E-2</v>
      </c>
      <c r="AD139">
        <v>-0.23321260582575165</v>
      </c>
      <c r="AE139">
        <v>-0.26080866254558344</v>
      </c>
      <c r="AF139" s="21">
        <v>79.298245614035096</v>
      </c>
      <c r="AG139" s="7" t="s">
        <v>177</v>
      </c>
    </row>
    <row r="140" spans="1:33">
      <c r="A140" t="s">
        <v>198</v>
      </c>
      <c r="B140">
        <v>16</v>
      </c>
      <c r="C140">
        <v>1</v>
      </c>
      <c r="D140">
        <v>16</v>
      </c>
      <c r="E140" t="s">
        <v>95</v>
      </c>
      <c r="F140" t="s">
        <v>168</v>
      </c>
      <c r="G140" t="s">
        <v>176</v>
      </c>
      <c r="H140" s="7" t="s">
        <v>199</v>
      </c>
      <c r="I140" s="7">
        <v>21.88</v>
      </c>
      <c r="J140" s="7" t="s">
        <v>199</v>
      </c>
      <c r="K140" s="7">
        <v>0</v>
      </c>
      <c r="L140" s="7">
        <v>21.88</v>
      </c>
      <c r="M140" s="3">
        <v>0</v>
      </c>
      <c r="N140" s="3">
        <v>0</v>
      </c>
      <c r="O140" s="3">
        <v>0</v>
      </c>
      <c r="P140" s="3">
        <v>6</v>
      </c>
      <c r="Q140" s="3">
        <v>0</v>
      </c>
      <c r="R140" s="3">
        <f t="shared" si="10"/>
        <v>0</v>
      </c>
      <c r="S140" s="7" t="s">
        <v>177</v>
      </c>
      <c r="T140" s="7">
        <f t="shared" ref="T140:T149" si="12">I140/P140</f>
        <v>3.6466666666666665</v>
      </c>
      <c r="U140" s="7" t="s">
        <v>177</v>
      </c>
      <c r="V140" s="6">
        <v>2.9680416436081907</v>
      </c>
      <c r="W140" s="4">
        <v>41.765752321219964</v>
      </c>
      <c r="X140" s="4">
        <v>44.733793964828152</v>
      </c>
      <c r="Y140" s="4">
        <v>0.93365101904967407</v>
      </c>
      <c r="Z140" s="4">
        <v>-0.23364840942528517</v>
      </c>
      <c r="AA140" s="4">
        <v>7.1621049259406924</v>
      </c>
      <c r="AB140" s="4">
        <v>6.9284565165154071</v>
      </c>
      <c r="AC140">
        <v>-9.7353503927202142E-3</v>
      </c>
      <c r="AD140">
        <v>0.29842103858086216</v>
      </c>
      <c r="AE140">
        <v>0.28868568818814194</v>
      </c>
      <c r="AF140" s="21">
        <v>80.524344569288388</v>
      </c>
      <c r="AG140" s="7" t="s">
        <v>177</v>
      </c>
    </row>
    <row r="141" spans="1:33">
      <c r="A141" t="s">
        <v>198</v>
      </c>
      <c r="B141">
        <v>32</v>
      </c>
      <c r="C141">
        <v>2</v>
      </c>
      <c r="D141">
        <v>16</v>
      </c>
      <c r="E141" t="s">
        <v>95</v>
      </c>
      <c r="F141" t="s">
        <v>168</v>
      </c>
      <c r="G141" t="s">
        <v>176</v>
      </c>
      <c r="H141" s="7" t="s">
        <v>199</v>
      </c>
      <c r="I141" s="7">
        <v>27.6</v>
      </c>
      <c r="J141" s="7" t="s">
        <v>199</v>
      </c>
      <c r="K141" s="7">
        <v>1.26</v>
      </c>
      <c r="L141" s="7">
        <v>28.860000000000003</v>
      </c>
      <c r="M141" s="3">
        <v>0</v>
      </c>
      <c r="N141" s="3">
        <v>0</v>
      </c>
      <c r="O141" s="3">
        <v>0</v>
      </c>
      <c r="P141" s="3">
        <v>6</v>
      </c>
      <c r="Q141" s="3">
        <v>0</v>
      </c>
      <c r="R141" s="3">
        <f t="shared" si="10"/>
        <v>0</v>
      </c>
      <c r="S141" s="7" t="s">
        <v>177</v>
      </c>
      <c r="T141" s="7">
        <f t="shared" si="12"/>
        <v>4.6000000000000005</v>
      </c>
      <c r="U141" s="7" t="s">
        <v>177</v>
      </c>
      <c r="V141" s="6">
        <v>9.8184023819218247</v>
      </c>
      <c r="W141" s="4">
        <v>16.402615363735077</v>
      </c>
      <c r="X141" s="4">
        <v>26.221017745656901</v>
      </c>
      <c r="Y141" s="4">
        <v>0.62555220101828091</v>
      </c>
      <c r="Z141" s="4">
        <v>-0.77741635506769768</v>
      </c>
      <c r="AA141" s="4">
        <v>2.7200916612469612</v>
      </c>
      <c r="AB141" s="4">
        <v>1.9426753061792639</v>
      </c>
      <c r="AC141">
        <v>-3.2392348127820741E-2</v>
      </c>
      <c r="AD141">
        <v>0.11333715255195671</v>
      </c>
      <c r="AE141">
        <v>8.0944804424135999E-2</v>
      </c>
      <c r="AF141" s="21">
        <v>80.487804878048792</v>
      </c>
      <c r="AG141" s="7" t="s">
        <v>177</v>
      </c>
    </row>
    <row r="142" spans="1:33">
      <c r="A142" t="s">
        <v>198</v>
      </c>
      <c r="B142">
        <v>48</v>
      </c>
      <c r="C142">
        <v>3</v>
      </c>
      <c r="D142">
        <v>18</v>
      </c>
      <c r="E142" t="s">
        <v>95</v>
      </c>
      <c r="F142" t="s">
        <v>168</v>
      </c>
      <c r="G142" t="s">
        <v>176</v>
      </c>
      <c r="H142" s="7" t="s">
        <v>199</v>
      </c>
      <c r="I142" s="7">
        <v>33.369999999999997</v>
      </c>
      <c r="J142" s="7" t="s">
        <v>199</v>
      </c>
      <c r="K142" s="7">
        <v>0</v>
      </c>
      <c r="L142" s="7">
        <v>33.369999999999997</v>
      </c>
      <c r="M142" s="3">
        <v>0</v>
      </c>
      <c r="N142" s="3">
        <v>0</v>
      </c>
      <c r="O142" s="3">
        <v>0</v>
      </c>
      <c r="P142" s="3">
        <v>6</v>
      </c>
      <c r="Q142" s="3">
        <v>0</v>
      </c>
      <c r="R142" s="3">
        <f t="shared" si="10"/>
        <v>0</v>
      </c>
      <c r="S142" s="7" t="s">
        <v>177</v>
      </c>
      <c r="T142" s="7">
        <f t="shared" si="12"/>
        <v>5.5616666666666665</v>
      </c>
      <c r="U142" s="7" t="s">
        <v>177</v>
      </c>
      <c r="V142" s="6">
        <v>9.8848150064909994</v>
      </c>
      <c r="W142" s="4">
        <v>16.703950738570576</v>
      </c>
      <c r="X142" s="4">
        <v>26.588765745061576</v>
      </c>
      <c r="Y142" s="4">
        <v>0.62823340123161076</v>
      </c>
      <c r="Z142" s="4">
        <v>-0.7818540570525726</v>
      </c>
      <c r="AA142" s="4">
        <v>0.13471677073078334</v>
      </c>
      <c r="AB142" s="4">
        <v>-0.64713728632178924</v>
      </c>
      <c r="AC142">
        <v>-3.2577252377190523E-2</v>
      </c>
      <c r="AD142">
        <v>5.6131987804493057E-3</v>
      </c>
      <c r="AE142">
        <v>-2.6964053596741221E-2</v>
      </c>
      <c r="AF142" s="21">
        <v>67.407407407407405</v>
      </c>
      <c r="AG142" s="7" t="s">
        <v>177</v>
      </c>
    </row>
    <row r="143" spans="1:33">
      <c r="A143" t="s">
        <v>198</v>
      </c>
      <c r="B143">
        <v>64</v>
      </c>
      <c r="C143">
        <v>4</v>
      </c>
      <c r="D143">
        <v>19</v>
      </c>
      <c r="E143" t="s">
        <v>95</v>
      </c>
      <c r="F143" t="s">
        <v>168</v>
      </c>
      <c r="G143" t="s">
        <v>176</v>
      </c>
      <c r="H143" s="7" t="s">
        <v>199</v>
      </c>
      <c r="I143" s="7">
        <v>35.340000000000003</v>
      </c>
      <c r="J143" s="7" t="s">
        <v>199</v>
      </c>
      <c r="K143" s="7">
        <v>0</v>
      </c>
      <c r="L143" s="7">
        <v>35.340000000000003</v>
      </c>
      <c r="M143" s="3">
        <v>0</v>
      </c>
      <c r="N143" s="3">
        <v>0</v>
      </c>
      <c r="O143" s="3">
        <v>0</v>
      </c>
      <c r="P143" s="3">
        <v>6</v>
      </c>
      <c r="Q143" s="3">
        <v>0</v>
      </c>
      <c r="R143" s="3">
        <f t="shared" si="10"/>
        <v>0</v>
      </c>
      <c r="S143" s="7" t="s">
        <v>177</v>
      </c>
      <c r="T143" s="7">
        <f t="shared" si="12"/>
        <v>5.8900000000000006</v>
      </c>
      <c r="U143" s="7" t="s">
        <v>177</v>
      </c>
      <c r="V143" s="6">
        <v>6.8829710144927505</v>
      </c>
      <c r="W143" s="4">
        <v>20.331151157857118</v>
      </c>
      <c r="X143" s="4">
        <v>27.214122172349867</v>
      </c>
      <c r="Y143" s="4">
        <v>0.7470809100178879</v>
      </c>
      <c r="Z143" s="4">
        <v>-0.45883058362157214</v>
      </c>
      <c r="AA143" s="4">
        <v>0.55586545195783188</v>
      </c>
      <c r="AB143" s="4">
        <v>9.7034868336259697E-2</v>
      </c>
      <c r="AC143">
        <v>-1.9117940984232171E-2</v>
      </c>
      <c r="AD143">
        <v>2.3161060498242993E-2</v>
      </c>
      <c r="AE143">
        <v>4.0431195140108204E-3</v>
      </c>
      <c r="AF143" s="21">
        <v>78.025477707006345</v>
      </c>
      <c r="AG143" s="7" t="s">
        <v>177</v>
      </c>
    </row>
    <row r="144" spans="1:33">
      <c r="A144" t="s">
        <v>198</v>
      </c>
      <c r="B144">
        <v>80</v>
      </c>
      <c r="C144">
        <v>5</v>
      </c>
      <c r="D144">
        <v>20</v>
      </c>
      <c r="E144" t="s">
        <v>95</v>
      </c>
      <c r="F144" t="s">
        <v>168</v>
      </c>
      <c r="G144" t="s">
        <v>176</v>
      </c>
      <c r="H144" s="7" t="s">
        <v>199</v>
      </c>
      <c r="I144" s="7">
        <v>27.46</v>
      </c>
      <c r="J144" s="7" t="s">
        <v>199</v>
      </c>
      <c r="K144" s="7">
        <v>0</v>
      </c>
      <c r="L144" s="7">
        <v>27.46</v>
      </c>
      <c r="M144" s="3">
        <v>0</v>
      </c>
      <c r="N144" s="3">
        <v>0</v>
      </c>
      <c r="O144" s="3">
        <v>0</v>
      </c>
      <c r="P144" s="3">
        <v>6</v>
      </c>
      <c r="Q144" s="3">
        <v>0</v>
      </c>
      <c r="R144" s="3">
        <f t="shared" si="10"/>
        <v>0</v>
      </c>
      <c r="S144" s="7" t="s">
        <v>177</v>
      </c>
      <c r="T144" s="7">
        <f t="shared" si="12"/>
        <v>4.5766666666666671</v>
      </c>
      <c r="U144" s="7" t="s">
        <v>177</v>
      </c>
      <c r="V144" s="6">
        <v>11.762667890980424</v>
      </c>
      <c r="W144" s="4">
        <v>21.92824742268041</v>
      </c>
      <c r="X144" s="4">
        <v>33.690915313660838</v>
      </c>
      <c r="Y144" s="4">
        <v>0.65086529168262297</v>
      </c>
      <c r="Z144" s="4">
        <v>-0.90824022430050921</v>
      </c>
      <c r="AA144" s="4">
        <v>-0.41340581644314167</v>
      </c>
      <c r="AB144" s="4">
        <v>-1.321646040743651</v>
      </c>
      <c r="AC144">
        <v>-3.7843342679187882E-2</v>
      </c>
      <c r="AD144">
        <v>-1.7225242351797568E-2</v>
      </c>
      <c r="AE144">
        <v>-5.506858503098546E-2</v>
      </c>
      <c r="AF144" s="21">
        <v>79.347826086956502</v>
      </c>
      <c r="AG144" s="7" t="s">
        <v>177</v>
      </c>
    </row>
    <row r="145" spans="1:33">
      <c r="A145" t="s">
        <v>198</v>
      </c>
      <c r="B145">
        <v>96</v>
      </c>
      <c r="C145">
        <v>6</v>
      </c>
      <c r="D145">
        <v>20</v>
      </c>
      <c r="E145" t="s">
        <v>95</v>
      </c>
      <c r="F145" t="s">
        <v>168</v>
      </c>
      <c r="G145" t="s">
        <v>176</v>
      </c>
      <c r="H145" s="7" t="s">
        <v>199</v>
      </c>
      <c r="I145" s="7">
        <v>31.41</v>
      </c>
      <c r="J145" s="7" t="s">
        <v>199</v>
      </c>
      <c r="K145" s="7">
        <v>0</v>
      </c>
      <c r="L145" s="7">
        <v>31.41</v>
      </c>
      <c r="M145" s="3">
        <v>0</v>
      </c>
      <c r="N145" s="3">
        <v>0</v>
      </c>
      <c r="O145" s="3">
        <v>0</v>
      </c>
      <c r="P145" s="3">
        <v>6</v>
      </c>
      <c r="Q145" s="3">
        <v>0</v>
      </c>
      <c r="R145" s="3">
        <f t="shared" si="10"/>
        <v>0</v>
      </c>
      <c r="S145" s="7" t="s">
        <v>177</v>
      </c>
      <c r="T145" s="7">
        <f t="shared" si="12"/>
        <v>5.2350000000000003</v>
      </c>
      <c r="U145" s="7" t="s">
        <v>177</v>
      </c>
      <c r="V145" s="6">
        <v>4.2797485374319422</v>
      </c>
      <c r="W145" s="4">
        <v>44.770102571582456</v>
      </c>
      <c r="X145" s="4">
        <v>49.049851109014398</v>
      </c>
      <c r="Y145" s="4">
        <v>0.91274696169984071</v>
      </c>
      <c r="Z145" s="4">
        <v>-0.29904738891954169</v>
      </c>
      <c r="AA145" s="4">
        <v>-2.8224639659186872</v>
      </c>
      <c r="AB145" s="4">
        <v>-3.1215113548382285</v>
      </c>
      <c r="AC145">
        <v>-1.246030787164757E-2</v>
      </c>
      <c r="AD145">
        <v>-0.11760266524661196</v>
      </c>
      <c r="AE145">
        <v>-0.13006297311825951</v>
      </c>
      <c r="AF145" s="21">
        <v>76.470588235294116</v>
      </c>
      <c r="AG145" s="7" t="s">
        <v>177</v>
      </c>
    </row>
    <row r="146" spans="1:33">
      <c r="A146" t="s">
        <v>198</v>
      </c>
      <c r="B146">
        <v>112</v>
      </c>
      <c r="C146">
        <v>7</v>
      </c>
      <c r="D146">
        <v>22</v>
      </c>
      <c r="E146" t="s">
        <v>95</v>
      </c>
      <c r="F146" t="s">
        <v>168</v>
      </c>
      <c r="G146" t="s">
        <v>176</v>
      </c>
      <c r="H146" s="7" t="s">
        <v>199</v>
      </c>
      <c r="I146" s="7">
        <v>26.87</v>
      </c>
      <c r="J146" s="7" t="s">
        <v>199</v>
      </c>
      <c r="K146" s="7">
        <v>0</v>
      </c>
      <c r="L146" s="7">
        <v>26.87</v>
      </c>
      <c r="M146" s="3">
        <v>0</v>
      </c>
      <c r="N146" s="3">
        <v>0</v>
      </c>
      <c r="O146" s="3">
        <v>0</v>
      </c>
      <c r="P146" s="3">
        <v>6</v>
      </c>
      <c r="Q146" s="3">
        <v>0</v>
      </c>
      <c r="R146" s="3">
        <f t="shared" si="10"/>
        <v>0</v>
      </c>
      <c r="S146" s="7" t="s">
        <v>177</v>
      </c>
      <c r="T146" s="7">
        <f t="shared" si="12"/>
        <v>4.4783333333333335</v>
      </c>
      <c r="U146" s="7" t="s">
        <v>177</v>
      </c>
      <c r="V146" s="6">
        <v>13.718173629815764</v>
      </c>
      <c r="W146" s="4">
        <v>41.979554353287405</v>
      </c>
      <c r="X146" s="4">
        <v>55.697727983103171</v>
      </c>
      <c r="Y146" s="4">
        <v>0.7537031737815697</v>
      </c>
      <c r="Z146" s="4">
        <v>-0.93543628079019114</v>
      </c>
      <c r="AA146" s="4">
        <v>-0.65346033939603854</v>
      </c>
      <c r="AB146" s="4">
        <v>-1.5888966201862298</v>
      </c>
      <c r="AC146">
        <v>-3.8976511699591293E-2</v>
      </c>
      <c r="AD146">
        <v>-2.7227514141501607E-2</v>
      </c>
      <c r="AE146">
        <v>-6.6204025841092903E-2</v>
      </c>
      <c r="AF146" s="21">
        <v>81.027667984189719</v>
      </c>
      <c r="AG146" s="7" t="s">
        <v>177</v>
      </c>
    </row>
    <row r="147" spans="1:33">
      <c r="A147" t="s">
        <v>198</v>
      </c>
      <c r="B147">
        <v>128</v>
      </c>
      <c r="C147">
        <v>8</v>
      </c>
      <c r="D147">
        <v>22</v>
      </c>
      <c r="E147" t="s">
        <v>95</v>
      </c>
      <c r="F147" t="s">
        <v>168</v>
      </c>
      <c r="G147" t="s">
        <v>176</v>
      </c>
      <c r="H147" s="7" t="s">
        <v>199</v>
      </c>
      <c r="I147" s="7">
        <v>34.35</v>
      </c>
      <c r="J147" s="7" t="s">
        <v>199</v>
      </c>
      <c r="K147" s="7">
        <v>0</v>
      </c>
      <c r="L147" s="7">
        <v>34.35</v>
      </c>
      <c r="M147" s="3">
        <v>0</v>
      </c>
      <c r="N147" s="3">
        <v>0</v>
      </c>
      <c r="O147" s="3">
        <v>0</v>
      </c>
      <c r="P147" s="3">
        <v>6</v>
      </c>
      <c r="Q147" s="3">
        <v>0</v>
      </c>
      <c r="R147" s="3">
        <f t="shared" si="10"/>
        <v>0</v>
      </c>
      <c r="S147" s="7" t="s">
        <v>177</v>
      </c>
      <c r="T147" s="7">
        <f t="shared" si="12"/>
        <v>5.7250000000000005</v>
      </c>
      <c r="U147" s="7" t="s">
        <v>177</v>
      </c>
      <c r="V147" s="6">
        <v>5.3791763036600742</v>
      </c>
      <c r="W147" s="4">
        <v>34.37214535125068</v>
      </c>
      <c r="X147" s="4">
        <v>39.751321654910754</v>
      </c>
      <c r="Y147" s="4">
        <v>0.86467930927283909</v>
      </c>
      <c r="Z147" s="4">
        <v>-0.33190575813618356</v>
      </c>
      <c r="AA147" s="4">
        <v>-1.9861509871232501</v>
      </c>
      <c r="AB147" s="4">
        <v>-2.3180567452594336</v>
      </c>
      <c r="AC147">
        <v>-1.3829406589007647E-2</v>
      </c>
      <c r="AD147">
        <v>-8.2756291130135426E-2</v>
      </c>
      <c r="AE147">
        <v>-9.6585697719143077E-2</v>
      </c>
      <c r="AF147" s="21">
        <v>80.344827586206904</v>
      </c>
      <c r="AG147" s="7" t="s">
        <v>177</v>
      </c>
    </row>
    <row r="148" spans="1:33">
      <c r="A148" t="s">
        <v>198</v>
      </c>
      <c r="B148">
        <v>144</v>
      </c>
      <c r="C148">
        <v>9</v>
      </c>
      <c r="D148">
        <v>27</v>
      </c>
      <c r="E148" t="s">
        <v>95</v>
      </c>
      <c r="F148" t="s">
        <v>168</v>
      </c>
      <c r="G148" t="s">
        <v>176</v>
      </c>
      <c r="H148" s="7" t="s">
        <v>199</v>
      </c>
      <c r="I148" s="7">
        <v>46.19</v>
      </c>
      <c r="J148" s="7" t="s">
        <v>199</v>
      </c>
      <c r="K148" s="7">
        <v>3.38</v>
      </c>
      <c r="L148" s="7">
        <v>49.57</v>
      </c>
      <c r="M148" s="3">
        <v>0</v>
      </c>
      <c r="N148" s="3">
        <v>6.8186403066370787</v>
      </c>
      <c r="O148" s="3">
        <v>0</v>
      </c>
      <c r="P148" s="3">
        <v>6</v>
      </c>
      <c r="Q148" s="3">
        <v>0</v>
      </c>
      <c r="R148" s="3">
        <f t="shared" si="10"/>
        <v>0</v>
      </c>
      <c r="S148" s="7" t="s">
        <v>177</v>
      </c>
      <c r="T148" s="7">
        <f t="shared" si="12"/>
        <v>7.6983333333333333</v>
      </c>
      <c r="U148" s="7" t="s">
        <v>177</v>
      </c>
      <c r="V148" s="6">
        <v>8.3712889666098729</v>
      </c>
      <c r="W148" s="4">
        <v>43.904766554735183</v>
      </c>
      <c r="X148" s="4">
        <v>52.276055521345057</v>
      </c>
      <c r="Y148" s="4">
        <v>0.83986379838486935</v>
      </c>
      <c r="Z148" s="4">
        <v>-0.69604224598432685</v>
      </c>
      <c r="AA148" s="4">
        <v>-1.647982294674873</v>
      </c>
      <c r="AB148" s="4">
        <v>-2.3440245406592002</v>
      </c>
      <c r="AC148">
        <v>-2.9001760249346951E-2</v>
      </c>
      <c r="AD148">
        <v>-6.8665928944786375E-2</v>
      </c>
      <c r="AE148">
        <v>-9.7667689194133336E-2</v>
      </c>
      <c r="AF148" s="21">
        <v>78.787878787878782</v>
      </c>
      <c r="AG148" s="7" t="s">
        <v>177</v>
      </c>
    </row>
    <row r="149" spans="1:33">
      <c r="A149" t="s">
        <v>198</v>
      </c>
      <c r="B149">
        <v>160</v>
      </c>
      <c r="C149">
        <v>10</v>
      </c>
      <c r="D149">
        <v>27</v>
      </c>
      <c r="E149" t="s">
        <v>95</v>
      </c>
      <c r="F149" t="s">
        <v>168</v>
      </c>
      <c r="G149" t="s">
        <v>176</v>
      </c>
      <c r="H149" s="7" t="s">
        <v>199</v>
      </c>
      <c r="I149" s="7">
        <v>48.47</v>
      </c>
      <c r="J149" s="7" t="s">
        <v>199</v>
      </c>
      <c r="K149" s="7">
        <v>0</v>
      </c>
      <c r="L149" s="7">
        <v>48.47</v>
      </c>
      <c r="M149" s="3">
        <v>0</v>
      </c>
      <c r="N149" s="3">
        <v>0</v>
      </c>
      <c r="O149" s="3">
        <v>0</v>
      </c>
      <c r="P149" s="3">
        <v>6</v>
      </c>
      <c r="Q149" s="3">
        <v>0</v>
      </c>
      <c r="R149" s="3">
        <f t="shared" si="10"/>
        <v>0</v>
      </c>
      <c r="S149" s="7" t="s">
        <v>177</v>
      </c>
      <c r="T149" s="7">
        <f t="shared" si="12"/>
        <v>8.0783333333333331</v>
      </c>
      <c r="U149" s="7" t="s">
        <v>177</v>
      </c>
      <c r="V149" s="6">
        <v>2.7199888019061698</v>
      </c>
      <c r="W149" s="4">
        <v>6.2844664172559286</v>
      </c>
      <c r="X149" s="4">
        <v>9.0044552191620983</v>
      </c>
      <c r="Y149" s="4">
        <v>0.69792855473167914</v>
      </c>
      <c r="Z149" s="4">
        <v>-0.22209786674777635</v>
      </c>
      <c r="AA149" s="4">
        <v>0.38949466443185982</v>
      </c>
      <c r="AB149" s="4">
        <v>0.16739679768408347</v>
      </c>
      <c r="AC149">
        <v>-9.2540777811573483E-3</v>
      </c>
      <c r="AD149">
        <v>1.6228944351327493E-2</v>
      </c>
      <c r="AE149">
        <v>6.9748665701701452E-3</v>
      </c>
      <c r="AF149" s="21">
        <v>81.938325991189416</v>
      </c>
      <c r="AG149" s="7" t="s">
        <v>177</v>
      </c>
    </row>
    <row r="150" spans="1:33">
      <c r="A150" t="s">
        <v>198</v>
      </c>
      <c r="B150">
        <v>11</v>
      </c>
      <c r="C150">
        <v>1</v>
      </c>
      <c r="D150">
        <v>16</v>
      </c>
      <c r="E150" t="s">
        <v>93</v>
      </c>
      <c r="F150" t="s">
        <v>167</v>
      </c>
      <c r="G150" t="s">
        <v>176</v>
      </c>
      <c r="H150" s="7" t="s">
        <v>199</v>
      </c>
      <c r="I150" s="7" t="s">
        <v>199</v>
      </c>
      <c r="J150" s="7">
        <v>52.06</v>
      </c>
      <c r="K150" s="7">
        <v>0</v>
      </c>
      <c r="L150" s="7">
        <v>52.06</v>
      </c>
      <c r="M150" s="3">
        <v>0</v>
      </c>
      <c r="N150" s="3">
        <v>0</v>
      </c>
      <c r="O150" s="3">
        <v>0</v>
      </c>
      <c r="P150" s="3">
        <v>0</v>
      </c>
      <c r="Q150" s="3">
        <v>6</v>
      </c>
      <c r="R150" s="3">
        <f t="shared" si="10"/>
        <v>0</v>
      </c>
      <c r="S150" s="7" t="s">
        <v>177</v>
      </c>
      <c r="T150" s="7" t="s">
        <v>177</v>
      </c>
      <c r="U150" s="7">
        <f t="shared" ref="U150:U159" si="13">J150/Q150</f>
        <v>8.6766666666666676</v>
      </c>
      <c r="V150" s="6">
        <v>2.7665120381406454</v>
      </c>
      <c r="W150" s="4">
        <v>15.333236710369491</v>
      </c>
      <c r="X150" s="4">
        <v>18.099748748510137</v>
      </c>
      <c r="Y150" s="4">
        <v>0.84715190931209094</v>
      </c>
      <c r="Z150" s="4">
        <v>-0.19364980416463831</v>
      </c>
      <c r="AA150" s="4">
        <v>-1.7310531193799477E-2</v>
      </c>
      <c r="AB150" s="4">
        <v>-0.21096033535843794</v>
      </c>
      <c r="AC150">
        <v>-8.068741840193263E-3</v>
      </c>
      <c r="AD150">
        <v>-7.2127213307497814E-4</v>
      </c>
      <c r="AE150">
        <v>-8.7900139732682483E-3</v>
      </c>
      <c r="AF150" s="21">
        <v>69.135802469135811</v>
      </c>
      <c r="AG150" s="7" t="s">
        <v>177</v>
      </c>
    </row>
    <row r="151" spans="1:33">
      <c r="A151" t="s">
        <v>198</v>
      </c>
      <c r="B151">
        <v>27</v>
      </c>
      <c r="C151">
        <v>2</v>
      </c>
      <c r="D151">
        <v>16</v>
      </c>
      <c r="E151" t="s">
        <v>93</v>
      </c>
      <c r="F151" t="s">
        <v>167</v>
      </c>
      <c r="G151" t="s">
        <v>176</v>
      </c>
      <c r="H151" s="7" t="s">
        <v>199</v>
      </c>
      <c r="I151" s="7" t="s">
        <v>199</v>
      </c>
      <c r="J151" s="7">
        <v>59.08</v>
      </c>
      <c r="K151" s="7">
        <v>0</v>
      </c>
      <c r="L151" s="7">
        <v>59.08</v>
      </c>
      <c r="M151" s="3">
        <v>0</v>
      </c>
      <c r="N151" s="3">
        <v>0</v>
      </c>
      <c r="O151" s="3">
        <v>0</v>
      </c>
      <c r="P151" s="3">
        <v>0</v>
      </c>
      <c r="Q151" s="3">
        <v>6</v>
      </c>
      <c r="R151" s="3">
        <f t="shared" si="10"/>
        <v>0</v>
      </c>
      <c r="S151" s="7" t="s">
        <v>177</v>
      </c>
      <c r="T151" s="7" t="s">
        <v>177</v>
      </c>
      <c r="U151" s="7">
        <f t="shared" si="13"/>
        <v>9.8466666666666658</v>
      </c>
      <c r="V151" s="6">
        <v>3.4663773516968241</v>
      </c>
      <c r="W151" s="4">
        <v>10.456986187375604</v>
      </c>
      <c r="X151" s="4">
        <v>13.923363539072428</v>
      </c>
      <c r="Y151" s="4">
        <v>0.75103879590809319</v>
      </c>
      <c r="Z151" s="4">
        <v>-0.20932239649444365</v>
      </c>
      <c r="AA151" s="4">
        <v>0.22601457813213818</v>
      </c>
      <c r="AB151" s="4">
        <v>1.6692181637694592E-2</v>
      </c>
      <c r="AC151">
        <v>-8.7217665206018192E-3</v>
      </c>
      <c r="AD151">
        <v>9.4172740888390904E-3</v>
      </c>
      <c r="AE151">
        <v>6.9550756823727466E-4</v>
      </c>
      <c r="AF151" s="21">
        <v>75.090252707581229</v>
      </c>
      <c r="AG151" s="7" t="s">
        <v>177</v>
      </c>
    </row>
    <row r="152" spans="1:33">
      <c r="A152" t="s">
        <v>198</v>
      </c>
      <c r="B152">
        <v>43</v>
      </c>
      <c r="C152">
        <v>3</v>
      </c>
      <c r="D152">
        <v>18</v>
      </c>
      <c r="E152" t="s">
        <v>93</v>
      </c>
      <c r="F152" t="s">
        <v>167</v>
      </c>
      <c r="G152" t="s">
        <v>176</v>
      </c>
      <c r="H152" s="7" t="s">
        <v>199</v>
      </c>
      <c r="I152" s="7" t="s">
        <v>199</v>
      </c>
      <c r="J152" s="7">
        <v>60.18</v>
      </c>
      <c r="K152" s="7">
        <v>0</v>
      </c>
      <c r="L152" s="7">
        <v>60.18</v>
      </c>
      <c r="M152" s="3">
        <v>0</v>
      </c>
      <c r="N152" s="3">
        <v>0</v>
      </c>
      <c r="O152" s="3">
        <v>0</v>
      </c>
      <c r="P152" s="3">
        <v>0</v>
      </c>
      <c r="Q152" s="3">
        <v>6</v>
      </c>
      <c r="R152" s="3">
        <f t="shared" si="10"/>
        <v>0</v>
      </c>
      <c r="S152" s="7" t="s">
        <v>177</v>
      </c>
      <c r="T152" s="7" t="s">
        <v>177</v>
      </c>
      <c r="U152" s="7">
        <f t="shared" si="13"/>
        <v>10.029999999999999</v>
      </c>
      <c r="V152" s="6">
        <v>6.6682974155069568</v>
      </c>
      <c r="W152" s="4">
        <v>16.372214630167708</v>
      </c>
      <c r="X152" s="4">
        <v>23.040512045674664</v>
      </c>
      <c r="Y152" s="4">
        <v>0.71058380116344777</v>
      </c>
      <c r="Z152" s="4">
        <v>-0.52477368642610944</v>
      </c>
      <c r="AA152" s="4">
        <v>0.71847900578005097</v>
      </c>
      <c r="AB152" s="4">
        <v>0.19370531935394164</v>
      </c>
      <c r="AC152">
        <v>-2.1865570267754559E-2</v>
      </c>
      <c r="AD152">
        <v>2.9936625240835457E-2</v>
      </c>
      <c r="AE152">
        <v>8.0710549730809017E-3</v>
      </c>
      <c r="AF152" s="21">
        <v>78.040540540540519</v>
      </c>
      <c r="AG152" s="7" t="s">
        <v>177</v>
      </c>
    </row>
    <row r="153" spans="1:33">
      <c r="A153" t="s">
        <v>198</v>
      </c>
      <c r="B153">
        <v>59</v>
      </c>
      <c r="C153">
        <v>4</v>
      </c>
      <c r="D153">
        <v>19</v>
      </c>
      <c r="E153" t="s">
        <v>93</v>
      </c>
      <c r="F153" t="s">
        <v>167</v>
      </c>
      <c r="G153" t="s">
        <v>176</v>
      </c>
      <c r="H153" s="7" t="s">
        <v>199</v>
      </c>
      <c r="I153" s="7" t="s">
        <v>199</v>
      </c>
      <c r="J153" s="7">
        <v>95.6</v>
      </c>
      <c r="K153" s="7">
        <v>0</v>
      </c>
      <c r="L153" s="7">
        <v>95.6</v>
      </c>
      <c r="M153" s="3">
        <v>0</v>
      </c>
      <c r="N153" s="3">
        <v>0</v>
      </c>
      <c r="O153" s="3">
        <v>0</v>
      </c>
      <c r="P153" s="3">
        <v>0</v>
      </c>
      <c r="Q153" s="3">
        <v>6</v>
      </c>
      <c r="R153" s="3">
        <f t="shared" si="10"/>
        <v>0</v>
      </c>
      <c r="S153" s="7" t="s">
        <v>177</v>
      </c>
      <c r="T153" s="7" t="s">
        <v>177</v>
      </c>
      <c r="U153" s="7">
        <f t="shared" si="13"/>
        <v>15.933333333333332</v>
      </c>
      <c r="V153" s="6">
        <v>12.349271277461348</v>
      </c>
      <c r="W153" s="4">
        <v>15.419146623270954</v>
      </c>
      <c r="X153" s="4">
        <v>27.768417900732302</v>
      </c>
      <c r="Y153" s="4">
        <v>0.55527638190954787</v>
      </c>
      <c r="Z153" s="4">
        <v>-0.98875007839363438</v>
      </c>
      <c r="AA153" s="4">
        <v>0.94034742407802019</v>
      </c>
      <c r="AB153" s="4">
        <v>-4.8402654315614212E-2</v>
      </c>
      <c r="AC153">
        <v>-4.1197919933068101E-2</v>
      </c>
      <c r="AD153">
        <v>3.9181142669917512E-2</v>
      </c>
      <c r="AE153">
        <v>-2.016777263150592E-3</v>
      </c>
      <c r="AF153" s="21">
        <v>71.264367816091962</v>
      </c>
      <c r="AG153" s="7" t="s">
        <v>177</v>
      </c>
    </row>
    <row r="154" spans="1:33">
      <c r="A154" t="s">
        <v>198</v>
      </c>
      <c r="B154">
        <v>75</v>
      </c>
      <c r="C154">
        <v>5</v>
      </c>
      <c r="D154">
        <v>20</v>
      </c>
      <c r="E154" t="s">
        <v>93</v>
      </c>
      <c r="F154" t="s">
        <v>167</v>
      </c>
      <c r="G154" t="s">
        <v>176</v>
      </c>
      <c r="H154" s="7" t="s">
        <v>199</v>
      </c>
      <c r="I154" s="7" t="s">
        <v>199</v>
      </c>
      <c r="J154" s="7">
        <v>77.540000000000006</v>
      </c>
      <c r="K154" s="7">
        <v>0</v>
      </c>
      <c r="L154" s="7">
        <v>77.540000000000006</v>
      </c>
      <c r="M154" s="3">
        <v>0</v>
      </c>
      <c r="N154" s="3">
        <v>0</v>
      </c>
      <c r="O154" s="3">
        <v>0</v>
      </c>
      <c r="P154" s="3">
        <v>0</v>
      </c>
      <c r="Q154" s="3">
        <v>6</v>
      </c>
      <c r="R154" s="3">
        <f t="shared" si="10"/>
        <v>0</v>
      </c>
      <c r="S154" s="7" t="s">
        <v>177</v>
      </c>
      <c r="T154" s="7" t="s">
        <v>177</v>
      </c>
      <c r="U154" s="7">
        <f t="shared" si="13"/>
        <v>12.923333333333334</v>
      </c>
      <c r="V154" s="6">
        <v>3.4108664173168388</v>
      </c>
      <c r="W154" s="4">
        <v>11.764245130062452</v>
      </c>
      <c r="X154" s="4">
        <v>15.175111547379291</v>
      </c>
      <c r="Y154" s="4">
        <v>0.77523286028787786</v>
      </c>
      <c r="Z154" s="4">
        <v>-0.20807135150018297</v>
      </c>
      <c r="AA154" s="4">
        <v>0.19965481246612621</v>
      </c>
      <c r="AB154" s="4">
        <v>-8.4165390340567841E-3</v>
      </c>
      <c r="AC154">
        <v>-8.6696396458409569E-3</v>
      </c>
      <c r="AD154">
        <v>8.3189505194219242E-3</v>
      </c>
      <c r="AE154">
        <v>-3.5068912641903263E-4</v>
      </c>
      <c r="AF154" s="21">
        <v>49.339207048458157</v>
      </c>
      <c r="AG154" s="7" t="s">
        <v>177</v>
      </c>
    </row>
    <row r="155" spans="1:33">
      <c r="A155" t="s">
        <v>198</v>
      </c>
      <c r="B155">
        <v>91</v>
      </c>
      <c r="C155">
        <v>6</v>
      </c>
      <c r="D155">
        <v>20</v>
      </c>
      <c r="E155" t="s">
        <v>93</v>
      </c>
      <c r="F155" t="s">
        <v>167</v>
      </c>
      <c r="G155" t="s">
        <v>176</v>
      </c>
      <c r="H155" s="7" t="s">
        <v>199</v>
      </c>
      <c r="I155" s="7" t="s">
        <v>199</v>
      </c>
      <c r="J155" s="7">
        <v>74.650000000000006</v>
      </c>
      <c r="K155" s="7">
        <v>0</v>
      </c>
      <c r="L155" s="7">
        <v>74.650000000000006</v>
      </c>
      <c r="M155" s="3">
        <v>0</v>
      </c>
      <c r="N155" s="3">
        <v>0</v>
      </c>
      <c r="O155" s="3">
        <v>0</v>
      </c>
      <c r="P155" s="3">
        <v>0</v>
      </c>
      <c r="Q155" s="3">
        <v>6</v>
      </c>
      <c r="R155" s="3">
        <f t="shared" si="10"/>
        <v>0</v>
      </c>
      <c r="S155" s="7" t="s">
        <v>177</v>
      </c>
      <c r="T155" s="7" t="s">
        <v>177</v>
      </c>
      <c r="U155" s="7">
        <f t="shared" si="13"/>
        <v>12.441666666666668</v>
      </c>
      <c r="V155" s="6">
        <v>2.119685049113198</v>
      </c>
      <c r="W155" s="4">
        <v>35.509434253318673</v>
      </c>
      <c r="X155" s="4">
        <v>37.629119302431874</v>
      </c>
      <c r="Y155" s="4">
        <v>0.94366902312868606</v>
      </c>
      <c r="Z155" s="4">
        <v>-5.1333175158008032E-2</v>
      </c>
      <c r="AA155" s="4">
        <v>-2.4539919740713305</v>
      </c>
      <c r="AB155" s="4">
        <v>-2.5053251492293387</v>
      </c>
      <c r="AC155">
        <v>-2.1388822982503345E-3</v>
      </c>
      <c r="AD155">
        <v>-0.10224966558630542</v>
      </c>
      <c r="AE155">
        <v>-0.10438854788455577</v>
      </c>
      <c r="AF155" s="21">
        <v>66.541353383458642</v>
      </c>
      <c r="AG155" s="7" t="s">
        <v>177</v>
      </c>
    </row>
    <row r="156" spans="1:33">
      <c r="A156" t="s">
        <v>198</v>
      </c>
      <c r="B156">
        <v>107</v>
      </c>
      <c r="C156">
        <v>7</v>
      </c>
      <c r="D156">
        <v>22</v>
      </c>
      <c r="E156" t="s">
        <v>93</v>
      </c>
      <c r="F156" t="s">
        <v>167</v>
      </c>
      <c r="G156" t="s">
        <v>176</v>
      </c>
      <c r="H156" s="7" t="s">
        <v>199</v>
      </c>
      <c r="I156" s="7" t="s">
        <v>199</v>
      </c>
      <c r="J156" s="7">
        <v>114.61</v>
      </c>
      <c r="K156" s="7">
        <v>0</v>
      </c>
      <c r="L156" s="7">
        <v>114.61</v>
      </c>
      <c r="M156" s="3">
        <v>0</v>
      </c>
      <c r="N156" s="3">
        <v>0</v>
      </c>
      <c r="O156" s="3">
        <v>0</v>
      </c>
      <c r="P156" s="3">
        <v>0</v>
      </c>
      <c r="Q156" s="3">
        <v>6</v>
      </c>
      <c r="R156" s="3">
        <f t="shared" si="10"/>
        <v>0</v>
      </c>
      <c r="S156" s="7" t="s">
        <v>177</v>
      </c>
      <c r="T156" s="7" t="s">
        <v>177</v>
      </c>
      <c r="U156" s="7">
        <f t="shared" si="13"/>
        <v>19.101666666666667</v>
      </c>
      <c r="V156" s="6">
        <v>2.4698159769058843</v>
      </c>
      <c r="W156" s="4">
        <v>33.14556178957681</v>
      </c>
      <c r="X156" s="4">
        <v>35.615377766482695</v>
      </c>
      <c r="Y156" s="4">
        <v>0.93065310178374117</v>
      </c>
      <c r="Z156" s="4">
        <v>-4.5177942598478384E-2</v>
      </c>
      <c r="AA156" s="4">
        <v>-1.8852497564508401</v>
      </c>
      <c r="AB156" s="4">
        <v>-1.9304276990493185</v>
      </c>
      <c r="AC156">
        <v>-1.8824142749365991E-3</v>
      </c>
      <c r="AD156">
        <v>-7.8552073185451668E-2</v>
      </c>
      <c r="AE156">
        <v>-8.0434487460388268E-2</v>
      </c>
      <c r="AF156" s="21">
        <v>65.306122448979593</v>
      </c>
      <c r="AG156" s="7" t="s">
        <v>177</v>
      </c>
    </row>
    <row r="157" spans="1:33">
      <c r="A157" t="s">
        <v>198</v>
      </c>
      <c r="B157">
        <v>123</v>
      </c>
      <c r="C157">
        <v>8</v>
      </c>
      <c r="D157">
        <v>22</v>
      </c>
      <c r="E157" t="s">
        <v>93</v>
      </c>
      <c r="F157" t="s">
        <v>167</v>
      </c>
      <c r="G157" t="s">
        <v>176</v>
      </c>
      <c r="H157" s="7" t="s">
        <v>199</v>
      </c>
      <c r="I157" s="7" t="s">
        <v>199</v>
      </c>
      <c r="J157" s="7">
        <v>115.83</v>
      </c>
      <c r="K157" s="7">
        <v>0</v>
      </c>
      <c r="L157" s="7">
        <v>115.83</v>
      </c>
      <c r="M157" s="3">
        <v>0</v>
      </c>
      <c r="N157" s="3">
        <v>0</v>
      </c>
      <c r="O157" s="3">
        <v>0</v>
      </c>
      <c r="P157" s="3">
        <v>0</v>
      </c>
      <c r="Q157" s="3">
        <v>6</v>
      </c>
      <c r="R157" s="3">
        <f t="shared" si="10"/>
        <v>0</v>
      </c>
      <c r="S157" s="7" t="s">
        <v>177</v>
      </c>
      <c r="T157" s="7" t="s">
        <v>177</v>
      </c>
      <c r="U157" s="7">
        <f t="shared" si="13"/>
        <v>19.305</v>
      </c>
      <c r="V157" s="6">
        <v>0.88894737109991373</v>
      </c>
      <c r="W157" s="4">
        <v>21.042988581802152</v>
      </c>
      <c r="X157" s="4">
        <v>21.931935952902066</v>
      </c>
      <c r="Y157" s="4">
        <v>0.95946790228601386</v>
      </c>
      <c r="Z157" s="4">
        <v>6.8811689367643175E-2</v>
      </c>
      <c r="AA157" s="4">
        <v>-0.43335314522321577</v>
      </c>
      <c r="AB157" s="4">
        <v>-0.36454145585557257</v>
      </c>
      <c r="AC157">
        <v>2.867153723651799E-3</v>
      </c>
      <c r="AD157">
        <v>-1.8056381050967324E-2</v>
      </c>
      <c r="AE157">
        <v>-1.5189227327315523E-2</v>
      </c>
      <c r="AF157" s="21">
        <v>56.97674418604651</v>
      </c>
      <c r="AG157" s="7" t="s">
        <v>177</v>
      </c>
    </row>
    <row r="158" spans="1:33">
      <c r="A158" t="s">
        <v>198</v>
      </c>
      <c r="B158">
        <v>139</v>
      </c>
      <c r="C158">
        <v>9</v>
      </c>
      <c r="D158">
        <v>27</v>
      </c>
      <c r="E158" t="s">
        <v>93</v>
      </c>
      <c r="F158" t="s">
        <v>167</v>
      </c>
      <c r="G158" t="s">
        <v>176</v>
      </c>
      <c r="H158" s="7" t="s">
        <v>199</v>
      </c>
      <c r="I158" s="7" t="s">
        <v>199</v>
      </c>
      <c r="J158" s="7">
        <v>107.89</v>
      </c>
      <c r="K158" s="7">
        <v>0.13</v>
      </c>
      <c r="L158" s="7">
        <v>108.02</v>
      </c>
      <c r="M158" s="3">
        <v>0</v>
      </c>
      <c r="N158" s="3">
        <v>0.12034808368820589</v>
      </c>
      <c r="O158" s="3">
        <v>0</v>
      </c>
      <c r="P158" s="3">
        <v>0</v>
      </c>
      <c r="Q158" s="3">
        <v>6</v>
      </c>
      <c r="R158" s="3">
        <f t="shared" si="10"/>
        <v>0</v>
      </c>
      <c r="S158" s="7" t="s">
        <v>177</v>
      </c>
      <c r="T158" s="7" t="s">
        <v>177</v>
      </c>
      <c r="U158" s="7">
        <f t="shared" si="13"/>
        <v>17.981666666666666</v>
      </c>
      <c r="V158" s="6">
        <v>0.20128280846787697</v>
      </c>
      <c r="W158" s="4">
        <v>4.1689883635172658</v>
      </c>
      <c r="X158" s="4">
        <v>4.3702711719851424</v>
      </c>
      <c r="Y158" s="4">
        <v>0.95394271875892622</v>
      </c>
      <c r="Z158" s="4">
        <v>7.237984171858601E-2</v>
      </c>
      <c r="AA158" s="4">
        <v>0.24987611134062329</v>
      </c>
      <c r="AB158" s="4">
        <v>0.32225595305920929</v>
      </c>
      <c r="AC158">
        <v>3.0158267382744174E-3</v>
      </c>
      <c r="AD158">
        <v>1.0411504639192638E-2</v>
      </c>
      <c r="AE158">
        <v>1.3427331377467053E-2</v>
      </c>
      <c r="AF158" s="21">
        <v>54.751131221719454</v>
      </c>
      <c r="AG158" s="7" t="s">
        <v>177</v>
      </c>
    </row>
    <row r="159" spans="1:33">
      <c r="A159" t="s">
        <v>198</v>
      </c>
      <c r="B159">
        <v>155</v>
      </c>
      <c r="C159">
        <v>10</v>
      </c>
      <c r="D159">
        <v>27</v>
      </c>
      <c r="E159" t="s">
        <v>93</v>
      </c>
      <c r="F159" t="s">
        <v>167</v>
      </c>
      <c r="G159" t="s">
        <v>176</v>
      </c>
      <c r="H159" s="7" t="s">
        <v>199</v>
      </c>
      <c r="I159" s="7" t="s">
        <v>199</v>
      </c>
      <c r="J159" s="7">
        <v>81.010000000000005</v>
      </c>
      <c r="K159" s="7">
        <v>0</v>
      </c>
      <c r="L159" s="7">
        <v>81.010000000000005</v>
      </c>
      <c r="M159" s="3">
        <v>0</v>
      </c>
      <c r="N159" s="3">
        <v>0</v>
      </c>
      <c r="O159" s="3">
        <v>0</v>
      </c>
      <c r="P159" s="3">
        <v>0</v>
      </c>
      <c r="Q159" s="3">
        <v>6</v>
      </c>
      <c r="R159" s="3">
        <f t="shared" si="10"/>
        <v>0</v>
      </c>
      <c r="S159" s="7" t="s">
        <v>177</v>
      </c>
      <c r="T159" s="7" t="s">
        <v>177</v>
      </c>
      <c r="U159" s="7">
        <f t="shared" si="13"/>
        <v>13.501666666666667</v>
      </c>
      <c r="V159" s="6">
        <v>4.4565974478768675</v>
      </c>
      <c r="W159" s="4">
        <v>11.698164833632559</v>
      </c>
      <c r="X159" s="4">
        <v>16.154762281509427</v>
      </c>
      <c r="Y159" s="4">
        <v>0.72413104134761286</v>
      </c>
      <c r="Z159" s="4">
        <v>-0.26305934010365561</v>
      </c>
      <c r="AA159" s="4">
        <v>2.8570564135620722</v>
      </c>
      <c r="AB159" s="4">
        <v>2.5939970734584166</v>
      </c>
      <c r="AC159">
        <v>-1.0960805837652318E-2</v>
      </c>
      <c r="AD159">
        <v>0.11904401723175301</v>
      </c>
      <c r="AE159">
        <v>0.1080832113941007</v>
      </c>
      <c r="AF159" s="21">
        <v>78.467153284671525</v>
      </c>
      <c r="AG159" s="7" t="s">
        <v>177</v>
      </c>
    </row>
  </sheetData>
  <autoFilter ref="A1:AG1"/>
  <sortState ref="A2:AG159">
    <sortCondition ref="E3:E15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7"/>
  <sheetViews>
    <sheetView topLeftCell="H1" workbookViewId="0">
      <selection activeCell="R31" sqref="R31"/>
    </sheetView>
  </sheetViews>
  <sheetFormatPr baseColWidth="10" defaultRowHeight="13" x14ac:dyDescent="0"/>
  <cols>
    <col min="1" max="1" width="10.85546875" bestFit="1" customWidth="1"/>
    <col min="2" max="2" width="19.7109375" bestFit="1" customWidth="1"/>
    <col min="3" max="3" width="12.7109375" bestFit="1" customWidth="1"/>
    <col min="4" max="4" width="3.85546875" customWidth="1"/>
    <col min="6" max="6" width="19.140625" bestFit="1" customWidth="1"/>
    <col min="7" max="7" width="12" customWidth="1"/>
    <col min="8" max="8" width="3" customWidth="1"/>
    <col min="10" max="10" width="18.140625" bestFit="1" customWidth="1"/>
    <col min="11" max="11" width="4.5703125" customWidth="1"/>
    <col min="12" max="12" width="2.85546875" customWidth="1"/>
  </cols>
  <sheetData>
    <row r="3" spans="1:18">
      <c r="A3" s="23" t="s">
        <v>88</v>
      </c>
      <c r="B3" s="23" t="s">
        <v>104</v>
      </c>
      <c r="C3" s="22" t="s">
        <v>103</v>
      </c>
      <c r="E3" s="23" t="s">
        <v>88</v>
      </c>
      <c r="F3" s="23" t="s">
        <v>104</v>
      </c>
      <c r="G3" s="22" t="s">
        <v>103</v>
      </c>
      <c r="I3" s="23" t="s">
        <v>88</v>
      </c>
      <c r="J3" s="23" t="s">
        <v>104</v>
      </c>
      <c r="K3" s="22" t="s">
        <v>103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</row>
    <row r="4" spans="1:18">
      <c r="A4" s="24" t="s">
        <v>90</v>
      </c>
      <c r="B4" s="24" t="s">
        <v>106</v>
      </c>
      <c r="C4" s="25">
        <v>24.361842105263158</v>
      </c>
      <c r="E4" s="24" t="s">
        <v>90</v>
      </c>
      <c r="F4" s="24" t="s">
        <v>14</v>
      </c>
      <c r="G4" s="25">
        <v>8.9326234321055402</v>
      </c>
      <c r="I4" s="24" t="s">
        <v>90</v>
      </c>
      <c r="J4" s="24" t="s">
        <v>102</v>
      </c>
      <c r="K4" s="25">
        <v>39</v>
      </c>
      <c r="M4" t="s">
        <v>50</v>
      </c>
      <c r="N4" t="s">
        <v>57</v>
      </c>
      <c r="O4">
        <f>C4</f>
        <v>24.361842105263158</v>
      </c>
      <c r="P4">
        <f>G4</f>
        <v>8.9326234321055402</v>
      </c>
      <c r="Q4">
        <f>K4</f>
        <v>39</v>
      </c>
      <c r="R4">
        <f>P4/SQRT(Q4)</f>
        <v>1.4303644988191213</v>
      </c>
    </row>
    <row r="5" spans="1:18">
      <c r="A5" s="30"/>
      <c r="B5" s="26" t="s">
        <v>108</v>
      </c>
      <c r="C5" s="27">
        <v>23.743333333333332</v>
      </c>
      <c r="E5" s="30"/>
      <c r="F5" s="26" t="s">
        <v>16</v>
      </c>
      <c r="G5" s="27">
        <v>9.6326250270775606</v>
      </c>
      <c r="I5" s="30"/>
      <c r="J5" s="26" t="s">
        <v>30</v>
      </c>
      <c r="K5" s="27">
        <v>39</v>
      </c>
      <c r="N5" t="s">
        <v>58</v>
      </c>
      <c r="O5">
        <f t="shared" ref="O5:O59" si="0">C5</f>
        <v>23.743333333333332</v>
      </c>
      <c r="P5">
        <f t="shared" ref="P5:P59" si="1">G5</f>
        <v>9.6326250270775606</v>
      </c>
      <c r="Q5">
        <f t="shared" ref="Q5:Q59" si="2">K5</f>
        <v>39</v>
      </c>
      <c r="R5">
        <f t="shared" ref="R5:R59" si="3">P5/SQRT(Q5)</f>
        <v>1.5424544618826073</v>
      </c>
    </row>
    <row r="6" spans="1:18">
      <c r="A6" s="30"/>
      <c r="B6" s="26" t="s">
        <v>110</v>
      </c>
      <c r="C6" s="27">
        <v>8.4839773044590014</v>
      </c>
      <c r="E6" s="30"/>
      <c r="F6" s="26" t="s">
        <v>18</v>
      </c>
      <c r="G6" s="27">
        <v>6.0279628427794147</v>
      </c>
      <c r="I6" s="30"/>
      <c r="J6" s="26" t="s">
        <v>32</v>
      </c>
      <c r="K6" s="27">
        <v>39</v>
      </c>
      <c r="N6" t="s">
        <v>59</v>
      </c>
      <c r="O6">
        <f t="shared" si="0"/>
        <v>8.4839773044590014</v>
      </c>
      <c r="P6">
        <f t="shared" si="1"/>
        <v>6.0279628427794147</v>
      </c>
      <c r="Q6">
        <f t="shared" si="2"/>
        <v>39</v>
      </c>
      <c r="R6">
        <f t="shared" si="3"/>
        <v>0.96524656121993235</v>
      </c>
    </row>
    <row r="7" spans="1:18">
      <c r="A7" s="30"/>
      <c r="B7" s="26" t="s">
        <v>4</v>
      </c>
      <c r="C7" s="27">
        <v>33.379106118741788</v>
      </c>
      <c r="E7" s="30"/>
      <c r="F7" s="26" t="s">
        <v>20</v>
      </c>
      <c r="G7" s="27">
        <v>14.062372754622256</v>
      </c>
      <c r="I7" s="30"/>
      <c r="J7" s="26" t="s">
        <v>34</v>
      </c>
      <c r="K7" s="27">
        <v>39</v>
      </c>
      <c r="N7" t="s">
        <v>60</v>
      </c>
      <c r="O7">
        <f t="shared" si="0"/>
        <v>33.379106118741788</v>
      </c>
      <c r="P7">
        <f t="shared" si="1"/>
        <v>14.062372754622256</v>
      </c>
      <c r="Q7">
        <f t="shared" si="2"/>
        <v>39</v>
      </c>
      <c r="R7">
        <f t="shared" si="3"/>
        <v>2.2517817873166193</v>
      </c>
    </row>
    <row r="8" spans="1:18">
      <c r="A8" s="30"/>
      <c r="B8" s="26" t="s">
        <v>6</v>
      </c>
      <c r="C8" s="27">
        <v>-2.3328267275851831E-2</v>
      </c>
      <c r="E8" s="30"/>
      <c r="F8" s="26" t="s">
        <v>22</v>
      </c>
      <c r="G8" s="27">
        <v>2.6212160937894021E-2</v>
      </c>
      <c r="I8" s="30"/>
      <c r="J8" s="26" t="s">
        <v>36</v>
      </c>
      <c r="K8" s="27">
        <v>39</v>
      </c>
      <c r="N8" t="s">
        <v>61</v>
      </c>
      <c r="O8">
        <f t="shared" si="0"/>
        <v>-2.3328267275851831E-2</v>
      </c>
      <c r="P8">
        <f t="shared" si="1"/>
        <v>2.6212160937894021E-2</v>
      </c>
      <c r="Q8">
        <f t="shared" si="2"/>
        <v>39</v>
      </c>
      <c r="R8">
        <f t="shared" si="3"/>
        <v>4.1973049382267903E-3</v>
      </c>
    </row>
    <row r="9" spans="1:18">
      <c r="A9" s="30"/>
      <c r="B9" s="26" t="s">
        <v>8</v>
      </c>
      <c r="C9" s="27">
        <v>1.442546948908772E-2</v>
      </c>
      <c r="E9" s="30"/>
      <c r="F9" s="26" t="s">
        <v>24</v>
      </c>
      <c r="G9" s="27">
        <v>0.10026371802492701</v>
      </c>
      <c r="I9" s="30"/>
      <c r="J9" s="26" t="s">
        <v>38</v>
      </c>
      <c r="K9" s="27">
        <v>39</v>
      </c>
      <c r="N9" t="s">
        <v>62</v>
      </c>
      <c r="O9">
        <f t="shared" si="0"/>
        <v>1.442546948908772E-2</v>
      </c>
      <c r="P9">
        <f t="shared" si="1"/>
        <v>0.10026371802492701</v>
      </c>
      <c r="Q9">
        <f t="shared" si="2"/>
        <v>39</v>
      </c>
      <c r="R9">
        <f t="shared" si="3"/>
        <v>1.6055044060965397E-2</v>
      </c>
    </row>
    <row r="10" spans="1:18">
      <c r="A10" s="30"/>
      <c r="B10" s="26" t="s">
        <v>10</v>
      </c>
      <c r="C10" s="27">
        <v>-8.9027977867641109E-3</v>
      </c>
      <c r="E10" s="30"/>
      <c r="F10" s="26" t="s">
        <v>26</v>
      </c>
      <c r="G10" s="27">
        <v>0.10737317010491354</v>
      </c>
      <c r="I10" s="30"/>
      <c r="J10" s="26" t="s">
        <v>40</v>
      </c>
      <c r="K10" s="27">
        <v>39</v>
      </c>
      <c r="N10" t="s">
        <v>63</v>
      </c>
      <c r="O10">
        <f t="shared" si="0"/>
        <v>-8.9027977867641109E-3</v>
      </c>
      <c r="P10">
        <f t="shared" si="1"/>
        <v>0.10737317010491354</v>
      </c>
      <c r="Q10">
        <f t="shared" si="2"/>
        <v>39</v>
      </c>
      <c r="R10">
        <f t="shared" si="3"/>
        <v>1.7193467497099379E-2</v>
      </c>
    </row>
    <row r="11" spans="1:18">
      <c r="A11" s="30"/>
      <c r="B11" s="26" t="s">
        <v>12</v>
      </c>
      <c r="C11" s="27">
        <v>78.33767459531316</v>
      </c>
      <c r="E11" s="30"/>
      <c r="F11" s="26" t="s">
        <v>28</v>
      </c>
      <c r="G11" s="27">
        <v>3.853954997819518</v>
      </c>
      <c r="I11" s="30"/>
      <c r="J11" s="26" t="s">
        <v>42</v>
      </c>
      <c r="K11" s="27">
        <v>39</v>
      </c>
      <c r="N11" t="s">
        <v>65</v>
      </c>
      <c r="O11">
        <f t="shared" si="0"/>
        <v>78.33767459531316</v>
      </c>
      <c r="P11">
        <f t="shared" si="1"/>
        <v>3.853954997819518</v>
      </c>
      <c r="Q11">
        <f t="shared" si="2"/>
        <v>39</v>
      </c>
      <c r="R11">
        <f t="shared" si="3"/>
        <v>0.61712669864872804</v>
      </c>
    </row>
    <row r="12" spans="1:18">
      <c r="A12" s="24" t="s">
        <v>94</v>
      </c>
      <c r="B12" s="24" t="s">
        <v>106</v>
      </c>
      <c r="C12" s="25">
        <v>13.928749999999999</v>
      </c>
      <c r="E12" s="24" t="s">
        <v>94</v>
      </c>
      <c r="F12" s="24" t="s">
        <v>14</v>
      </c>
      <c r="G12" s="25">
        <v>8.6141229258730281</v>
      </c>
      <c r="I12" s="24" t="s">
        <v>94</v>
      </c>
      <c r="J12" s="24" t="s">
        <v>102</v>
      </c>
      <c r="K12" s="25">
        <v>40</v>
      </c>
      <c r="M12" t="s">
        <v>51</v>
      </c>
      <c r="N12" t="s">
        <v>57</v>
      </c>
      <c r="O12">
        <f t="shared" si="0"/>
        <v>13.928749999999999</v>
      </c>
      <c r="P12">
        <f t="shared" si="1"/>
        <v>8.6141229258730281</v>
      </c>
      <c r="Q12">
        <f t="shared" si="2"/>
        <v>40</v>
      </c>
      <c r="R12">
        <f t="shared" si="3"/>
        <v>1.3620124245216276</v>
      </c>
    </row>
    <row r="13" spans="1:18">
      <c r="A13" s="30"/>
      <c r="B13" s="26" t="s">
        <v>108</v>
      </c>
      <c r="C13" s="27">
        <v>33.339999999999996</v>
      </c>
      <c r="E13" s="30"/>
      <c r="F13" s="26" t="s">
        <v>16</v>
      </c>
      <c r="G13" s="27">
        <v>7.9728671289825668</v>
      </c>
      <c r="I13" s="30"/>
      <c r="J13" s="26" t="s">
        <v>30</v>
      </c>
      <c r="K13" s="27">
        <v>40</v>
      </c>
      <c r="N13" t="s">
        <v>58</v>
      </c>
      <c r="O13">
        <f t="shared" si="0"/>
        <v>33.339999999999996</v>
      </c>
      <c r="P13">
        <f t="shared" si="1"/>
        <v>7.9728671289825668</v>
      </c>
      <c r="Q13">
        <f t="shared" si="2"/>
        <v>40</v>
      </c>
      <c r="R13">
        <f t="shared" si="3"/>
        <v>1.2606209804736186</v>
      </c>
    </row>
    <row r="14" spans="1:18">
      <c r="A14" s="30"/>
      <c r="B14" s="26" t="s">
        <v>110</v>
      </c>
      <c r="C14" s="27">
        <v>10.166101436070189</v>
      </c>
      <c r="E14" s="30"/>
      <c r="F14" s="26" t="s">
        <v>18</v>
      </c>
      <c r="G14" s="27">
        <v>5.6751880433954494</v>
      </c>
      <c r="I14" s="30"/>
      <c r="J14" s="26" t="s">
        <v>32</v>
      </c>
      <c r="K14" s="27">
        <v>40</v>
      </c>
      <c r="N14" t="s">
        <v>59</v>
      </c>
      <c r="O14">
        <f t="shared" si="0"/>
        <v>10.166101436070189</v>
      </c>
      <c r="P14">
        <f t="shared" si="1"/>
        <v>5.6751880433954494</v>
      </c>
      <c r="Q14">
        <f t="shared" si="2"/>
        <v>40</v>
      </c>
      <c r="R14">
        <f t="shared" si="3"/>
        <v>0.89732601834420611</v>
      </c>
    </row>
    <row r="15" spans="1:18">
      <c r="A15" s="30"/>
      <c r="B15" s="26" t="s">
        <v>4</v>
      </c>
      <c r="C15" s="27">
        <v>30.049672130985545</v>
      </c>
      <c r="E15" s="30"/>
      <c r="F15" s="26" t="s">
        <v>20</v>
      </c>
      <c r="G15" s="27">
        <v>14.487179379998524</v>
      </c>
      <c r="I15" s="30"/>
      <c r="J15" s="26" t="s">
        <v>34</v>
      </c>
      <c r="K15" s="27">
        <v>40</v>
      </c>
      <c r="N15" t="s">
        <v>60</v>
      </c>
      <c r="O15">
        <f t="shared" si="0"/>
        <v>30.049672130985545</v>
      </c>
      <c r="P15">
        <f t="shared" si="1"/>
        <v>14.487179379998524</v>
      </c>
      <c r="Q15">
        <f t="shared" si="2"/>
        <v>40</v>
      </c>
      <c r="R15">
        <f t="shared" si="3"/>
        <v>2.2906241856110663</v>
      </c>
    </row>
    <row r="16" spans="1:18">
      <c r="A16" s="30"/>
      <c r="B16" s="26" t="s">
        <v>6</v>
      </c>
      <c r="C16" s="27">
        <v>-3.2502158260644821E-2</v>
      </c>
      <c r="E16" s="30"/>
      <c r="F16" s="26" t="s">
        <v>22</v>
      </c>
      <c r="G16" s="27">
        <v>1.9695888066331046E-2</v>
      </c>
      <c r="I16" s="30"/>
      <c r="J16" s="26" t="s">
        <v>36</v>
      </c>
      <c r="K16" s="27">
        <v>40</v>
      </c>
      <c r="N16" t="s">
        <v>61</v>
      </c>
      <c r="O16">
        <f t="shared" si="0"/>
        <v>-3.2502158260644821E-2</v>
      </c>
      <c r="P16">
        <f t="shared" si="1"/>
        <v>1.9695888066331046E-2</v>
      </c>
      <c r="Q16">
        <f t="shared" si="2"/>
        <v>40</v>
      </c>
      <c r="R16">
        <f t="shared" si="3"/>
        <v>3.1141933414667823E-3</v>
      </c>
    </row>
    <row r="17" spans="1:18">
      <c r="A17" s="30"/>
      <c r="B17" s="26" t="s">
        <v>8</v>
      </c>
      <c r="C17" s="27">
        <v>7.0993132331829731E-2</v>
      </c>
      <c r="E17" s="30"/>
      <c r="F17" s="26" t="s">
        <v>24</v>
      </c>
      <c r="G17" s="27">
        <v>0.12178733696152515</v>
      </c>
      <c r="I17" s="30"/>
      <c r="J17" s="26" t="s">
        <v>38</v>
      </c>
      <c r="K17" s="27">
        <v>40</v>
      </c>
      <c r="N17" t="s">
        <v>62</v>
      </c>
      <c r="O17">
        <f t="shared" si="0"/>
        <v>7.0993132331829731E-2</v>
      </c>
      <c r="P17">
        <f t="shared" si="1"/>
        <v>0.12178733696152515</v>
      </c>
      <c r="Q17">
        <f t="shared" si="2"/>
        <v>40</v>
      </c>
      <c r="R17">
        <f t="shared" si="3"/>
        <v>1.9256268748241486E-2</v>
      </c>
    </row>
    <row r="18" spans="1:18">
      <c r="A18" s="30"/>
      <c r="B18" s="26" t="s">
        <v>10</v>
      </c>
      <c r="C18" s="27">
        <v>3.8490974071184916E-2</v>
      </c>
      <c r="E18" s="30"/>
      <c r="F18" s="26" t="s">
        <v>26</v>
      </c>
      <c r="G18" s="27">
        <v>0.11485461041140711</v>
      </c>
      <c r="I18" s="30"/>
      <c r="J18" s="26" t="s">
        <v>40</v>
      </c>
      <c r="K18" s="27">
        <v>40</v>
      </c>
      <c r="N18" t="s">
        <v>63</v>
      </c>
      <c r="O18">
        <f t="shared" si="0"/>
        <v>3.8490974071184916E-2</v>
      </c>
      <c r="P18">
        <f t="shared" si="1"/>
        <v>0.11485461041140711</v>
      </c>
      <c r="Q18">
        <f t="shared" si="2"/>
        <v>40</v>
      </c>
      <c r="R18">
        <f t="shared" si="3"/>
        <v>1.8160108433566764E-2</v>
      </c>
    </row>
    <row r="19" spans="1:18">
      <c r="A19" s="30"/>
      <c r="B19" s="26" t="s">
        <v>12</v>
      </c>
      <c r="C19" s="27">
        <v>78.540137962318241</v>
      </c>
      <c r="E19" s="30"/>
      <c r="F19" s="26" t="s">
        <v>28</v>
      </c>
      <c r="G19" s="27">
        <v>2.8475190126383469</v>
      </c>
      <c r="I19" s="30"/>
      <c r="J19" s="26" t="s">
        <v>42</v>
      </c>
      <c r="K19" s="27">
        <v>40</v>
      </c>
      <c r="N19" t="s">
        <v>65</v>
      </c>
      <c r="O19">
        <f t="shared" si="0"/>
        <v>78.540137962318241</v>
      </c>
      <c r="P19">
        <f t="shared" si="1"/>
        <v>2.8475190126383469</v>
      </c>
      <c r="Q19">
        <f t="shared" si="2"/>
        <v>40</v>
      </c>
      <c r="R19">
        <f t="shared" si="3"/>
        <v>0.45023228802854826</v>
      </c>
    </row>
    <row r="20" spans="1:18">
      <c r="A20" s="24" t="s">
        <v>92</v>
      </c>
      <c r="B20" s="24" t="s">
        <v>106</v>
      </c>
      <c r="C20" s="25">
        <v>2.3194999999999992</v>
      </c>
      <c r="E20" s="24" t="s">
        <v>92</v>
      </c>
      <c r="F20" s="24" t="s">
        <v>14</v>
      </c>
      <c r="G20" s="25">
        <v>2.6328525526703102</v>
      </c>
      <c r="I20" s="24" t="s">
        <v>92</v>
      </c>
      <c r="J20" s="24" t="s">
        <v>102</v>
      </c>
      <c r="K20" s="25">
        <v>40</v>
      </c>
      <c r="M20" t="s">
        <v>52</v>
      </c>
      <c r="N20" t="s">
        <v>57</v>
      </c>
      <c r="O20">
        <f t="shared" si="0"/>
        <v>2.3194999999999992</v>
      </c>
      <c r="P20">
        <f t="shared" si="1"/>
        <v>2.6328525526703102</v>
      </c>
      <c r="Q20">
        <f t="shared" si="2"/>
        <v>40</v>
      </c>
      <c r="R20">
        <f t="shared" si="3"/>
        <v>0.41629054049133063</v>
      </c>
    </row>
    <row r="21" spans="1:18">
      <c r="A21" s="30"/>
      <c r="B21" s="26" t="s">
        <v>108</v>
      </c>
      <c r="C21" s="27">
        <v>78.900250000000014</v>
      </c>
      <c r="E21" s="30"/>
      <c r="F21" s="26" t="s">
        <v>16</v>
      </c>
      <c r="G21" s="27">
        <v>22.905229442931407</v>
      </c>
      <c r="I21" s="30"/>
      <c r="J21" s="26" t="s">
        <v>30</v>
      </c>
      <c r="K21" s="27">
        <v>40</v>
      </c>
      <c r="N21" t="s">
        <v>58</v>
      </c>
      <c r="O21">
        <f t="shared" si="0"/>
        <v>78.900250000000014</v>
      </c>
      <c r="P21">
        <f t="shared" si="1"/>
        <v>22.905229442931407</v>
      </c>
      <c r="Q21">
        <f t="shared" si="2"/>
        <v>40</v>
      </c>
      <c r="R21">
        <f t="shared" si="3"/>
        <v>3.62163476842065</v>
      </c>
    </row>
    <row r="22" spans="1:18">
      <c r="A22" s="30"/>
      <c r="B22" s="26" t="s">
        <v>110</v>
      </c>
      <c r="C22" s="27">
        <v>6.9300023440835714</v>
      </c>
      <c r="E22" s="30"/>
      <c r="F22" s="26" t="s">
        <v>18</v>
      </c>
      <c r="G22" s="27">
        <v>5.664742255389883</v>
      </c>
      <c r="I22" s="30"/>
      <c r="J22" s="26" t="s">
        <v>32</v>
      </c>
      <c r="K22" s="27">
        <v>40</v>
      </c>
      <c r="N22" t="s">
        <v>59</v>
      </c>
      <c r="O22">
        <f t="shared" si="0"/>
        <v>6.9300023440835714</v>
      </c>
      <c r="P22">
        <f t="shared" si="1"/>
        <v>5.664742255389883</v>
      </c>
      <c r="Q22">
        <f t="shared" si="2"/>
        <v>40</v>
      </c>
      <c r="R22">
        <f t="shared" si="3"/>
        <v>0.89567439424156325</v>
      </c>
    </row>
    <row r="23" spans="1:18">
      <c r="A23" s="30"/>
      <c r="B23" s="26" t="s">
        <v>4</v>
      </c>
      <c r="C23" s="27">
        <v>21.456929765920776</v>
      </c>
      <c r="E23" s="30"/>
      <c r="F23" s="26" t="s">
        <v>20</v>
      </c>
      <c r="G23" s="27">
        <v>13.66921054233274</v>
      </c>
      <c r="I23" s="30"/>
      <c r="J23" s="26" t="s">
        <v>34</v>
      </c>
      <c r="K23" s="27">
        <v>40</v>
      </c>
      <c r="N23" t="s">
        <v>60</v>
      </c>
      <c r="O23">
        <f t="shared" si="0"/>
        <v>21.456929765920776</v>
      </c>
      <c r="P23">
        <f t="shared" si="1"/>
        <v>13.66921054233274</v>
      </c>
      <c r="Q23">
        <f t="shared" si="2"/>
        <v>40</v>
      </c>
      <c r="R23">
        <f t="shared" si="3"/>
        <v>2.1612919565078461</v>
      </c>
    </row>
    <row r="24" spans="1:18">
      <c r="A24" s="30"/>
      <c r="B24" s="26" t="s">
        <v>6</v>
      </c>
      <c r="C24" s="27">
        <v>-2.0670970133923678E-2</v>
      </c>
      <c r="E24" s="30"/>
      <c r="F24" s="26" t="s">
        <v>22</v>
      </c>
      <c r="G24" s="27">
        <v>1.9856891536842509E-2</v>
      </c>
      <c r="I24" s="30"/>
      <c r="J24" s="26" t="s">
        <v>36</v>
      </c>
      <c r="K24" s="27">
        <v>40</v>
      </c>
      <c r="N24" t="s">
        <v>61</v>
      </c>
      <c r="O24">
        <f t="shared" si="0"/>
        <v>-2.0670970133923678E-2</v>
      </c>
      <c r="P24">
        <f t="shared" si="1"/>
        <v>1.9856891536842509E-2</v>
      </c>
      <c r="Q24">
        <f t="shared" si="2"/>
        <v>40</v>
      </c>
      <c r="R24">
        <f t="shared" si="3"/>
        <v>3.139650225367181E-3</v>
      </c>
    </row>
    <row r="25" spans="1:18">
      <c r="A25" s="30"/>
      <c r="B25" s="26" t="s">
        <v>8</v>
      </c>
      <c r="C25" s="27">
        <v>2.6570763767069537E-2</v>
      </c>
      <c r="E25" s="30"/>
      <c r="F25" s="26" t="s">
        <v>24</v>
      </c>
      <c r="G25" s="27">
        <v>0.11236166757475442</v>
      </c>
      <c r="I25" s="30"/>
      <c r="J25" s="26" t="s">
        <v>38</v>
      </c>
      <c r="K25" s="27">
        <v>40</v>
      </c>
      <c r="N25" t="s">
        <v>62</v>
      </c>
      <c r="O25">
        <f t="shared" si="0"/>
        <v>2.6570763767069537E-2</v>
      </c>
      <c r="P25">
        <f t="shared" si="1"/>
        <v>0.11236166757475442</v>
      </c>
      <c r="Q25">
        <f t="shared" si="2"/>
        <v>40</v>
      </c>
      <c r="R25">
        <f t="shared" si="3"/>
        <v>1.7765939561545582E-2</v>
      </c>
    </row>
    <row r="26" spans="1:18">
      <c r="A26" s="30"/>
      <c r="B26" s="26" t="s">
        <v>10</v>
      </c>
      <c r="C26" s="27">
        <v>5.8997936331458356E-3</v>
      </c>
      <c r="E26" s="30"/>
      <c r="F26" s="26" t="s">
        <v>26</v>
      </c>
      <c r="G26" s="27">
        <v>0.1008821969067485</v>
      </c>
      <c r="I26" s="30"/>
      <c r="J26" s="26" t="s">
        <v>40</v>
      </c>
      <c r="K26" s="27">
        <v>40</v>
      </c>
      <c r="N26" t="s">
        <v>63</v>
      </c>
      <c r="O26">
        <f t="shared" si="0"/>
        <v>5.8997936331458356E-3</v>
      </c>
      <c r="P26">
        <f t="shared" si="1"/>
        <v>0.1008821969067485</v>
      </c>
      <c r="Q26">
        <f t="shared" si="2"/>
        <v>40</v>
      </c>
      <c r="R26">
        <f t="shared" si="3"/>
        <v>1.5950875879345919E-2</v>
      </c>
    </row>
    <row r="27" spans="1:18">
      <c r="A27" s="30"/>
      <c r="B27" s="26" t="s">
        <v>12</v>
      </c>
      <c r="C27" s="27">
        <v>70.733484927328817</v>
      </c>
      <c r="E27" s="30"/>
      <c r="F27" s="26" t="s">
        <v>28</v>
      </c>
      <c r="G27" s="27">
        <v>7.7831388693851808</v>
      </c>
      <c r="I27" s="30"/>
      <c r="J27" s="26" t="s">
        <v>42</v>
      </c>
      <c r="K27" s="27">
        <v>40</v>
      </c>
      <c r="N27" t="s">
        <v>65</v>
      </c>
      <c r="O27">
        <f t="shared" si="0"/>
        <v>70.733484927328817</v>
      </c>
      <c r="P27">
        <f t="shared" si="1"/>
        <v>7.7831388693851808</v>
      </c>
      <c r="Q27">
        <f t="shared" si="2"/>
        <v>40</v>
      </c>
      <c r="R27">
        <f t="shared" si="3"/>
        <v>1.2306223086322468</v>
      </c>
    </row>
    <row r="28" spans="1:18">
      <c r="A28" s="24" t="s">
        <v>91</v>
      </c>
      <c r="B28" s="24" t="s">
        <v>106</v>
      </c>
      <c r="C28" s="25">
        <v>0</v>
      </c>
      <c r="E28" s="24" t="s">
        <v>91</v>
      </c>
      <c r="F28" s="24" t="s">
        <v>14</v>
      </c>
      <c r="G28" s="25">
        <v>0</v>
      </c>
      <c r="I28" s="24" t="s">
        <v>91</v>
      </c>
      <c r="J28" s="24" t="s">
        <v>102</v>
      </c>
      <c r="K28" s="25">
        <v>10</v>
      </c>
      <c r="M28" t="s">
        <v>53</v>
      </c>
      <c r="N28" t="s">
        <v>57</v>
      </c>
      <c r="O28">
        <f t="shared" si="0"/>
        <v>0</v>
      </c>
      <c r="P28">
        <f t="shared" si="1"/>
        <v>0</v>
      </c>
      <c r="Q28">
        <f t="shared" si="2"/>
        <v>10</v>
      </c>
      <c r="R28">
        <f t="shared" si="3"/>
        <v>0</v>
      </c>
    </row>
    <row r="29" spans="1:18">
      <c r="A29" s="30"/>
      <c r="B29" s="26" t="s">
        <v>108</v>
      </c>
      <c r="C29" s="27">
        <v>0</v>
      </c>
      <c r="E29" s="30"/>
      <c r="F29" s="26" t="s">
        <v>16</v>
      </c>
      <c r="G29" s="27">
        <v>0</v>
      </c>
      <c r="I29" s="30"/>
      <c r="J29" s="26" t="s">
        <v>30</v>
      </c>
      <c r="K29" s="27">
        <v>10</v>
      </c>
      <c r="N29" t="s">
        <v>58</v>
      </c>
      <c r="O29">
        <f t="shared" si="0"/>
        <v>0</v>
      </c>
      <c r="P29">
        <f t="shared" si="1"/>
        <v>0</v>
      </c>
      <c r="Q29">
        <f t="shared" si="2"/>
        <v>10</v>
      </c>
      <c r="R29">
        <f t="shared" si="3"/>
        <v>0</v>
      </c>
    </row>
    <row r="30" spans="1:18">
      <c r="A30" s="30"/>
      <c r="B30" s="26" t="s">
        <v>110</v>
      </c>
      <c r="C30" s="27">
        <v>11.681308871315155</v>
      </c>
      <c r="E30" s="30"/>
      <c r="F30" s="26" t="s">
        <v>18</v>
      </c>
      <c r="G30" s="27">
        <v>6.9235270224953647</v>
      </c>
      <c r="I30" s="30"/>
      <c r="J30" s="26" t="s">
        <v>32</v>
      </c>
      <c r="K30" s="27">
        <v>10</v>
      </c>
      <c r="N30" t="s">
        <v>59</v>
      </c>
      <c r="O30">
        <f t="shared" si="0"/>
        <v>11.681308871315155</v>
      </c>
      <c r="P30">
        <f t="shared" si="1"/>
        <v>6.9235270224953647</v>
      </c>
      <c r="Q30">
        <f t="shared" si="2"/>
        <v>10</v>
      </c>
      <c r="R30">
        <f>P30/SQRT(Q30)</f>
        <v>2.1894114832809186</v>
      </c>
    </row>
    <row r="31" spans="1:18">
      <c r="A31" s="30"/>
      <c r="B31" s="26" t="s">
        <v>4</v>
      </c>
      <c r="C31" s="27">
        <v>81.554555649448901</v>
      </c>
      <c r="E31" s="30"/>
      <c r="F31" s="26" t="s">
        <v>20</v>
      </c>
      <c r="G31" s="27">
        <v>18.42581569234153</v>
      </c>
      <c r="I31" s="30"/>
      <c r="J31" s="26" t="s">
        <v>34</v>
      </c>
      <c r="K31" s="27">
        <v>10</v>
      </c>
      <c r="N31" t="s">
        <v>60</v>
      </c>
      <c r="O31">
        <f t="shared" si="0"/>
        <v>81.554555649448901</v>
      </c>
      <c r="P31">
        <f t="shared" si="1"/>
        <v>18.42581569234153</v>
      </c>
      <c r="Q31">
        <f t="shared" si="2"/>
        <v>10</v>
      </c>
      <c r="R31">
        <f t="shared" si="3"/>
        <v>5.8267545334271578</v>
      </c>
    </row>
    <row r="32" spans="1:18">
      <c r="A32" s="30"/>
      <c r="B32" s="26" t="s">
        <v>6</v>
      </c>
      <c r="C32" s="27">
        <v>-3.7271528445154939E-2</v>
      </c>
      <c r="E32" s="30"/>
      <c r="F32" s="26" t="s">
        <v>22</v>
      </c>
      <c r="G32" s="27">
        <v>2.3341919635298171E-2</v>
      </c>
      <c r="I32" s="30"/>
      <c r="J32" s="26" t="s">
        <v>36</v>
      </c>
      <c r="K32" s="27">
        <v>10</v>
      </c>
      <c r="N32" t="s">
        <v>61</v>
      </c>
      <c r="O32">
        <f t="shared" si="0"/>
        <v>-3.7271528445154939E-2</v>
      </c>
      <c r="P32">
        <f t="shared" si="1"/>
        <v>2.3341919635298171E-2</v>
      </c>
      <c r="Q32">
        <f t="shared" si="2"/>
        <v>10</v>
      </c>
      <c r="R32">
        <f t="shared" si="3"/>
        <v>7.3813631008149043E-3</v>
      </c>
    </row>
    <row r="33" spans="1:18">
      <c r="A33" s="30"/>
      <c r="B33" s="26" t="s">
        <v>8</v>
      </c>
      <c r="C33" s="27">
        <v>-9.9927297482678701E-3</v>
      </c>
      <c r="E33" s="30"/>
      <c r="F33" s="26" t="s">
        <v>24</v>
      </c>
      <c r="G33" s="27">
        <v>0.18567924526635782</v>
      </c>
      <c r="I33" s="30"/>
      <c r="J33" s="26" t="s">
        <v>38</v>
      </c>
      <c r="K33" s="27">
        <v>10</v>
      </c>
      <c r="N33" t="s">
        <v>62</v>
      </c>
      <c r="O33">
        <f t="shared" si="0"/>
        <v>-9.9927297482678701E-3</v>
      </c>
      <c r="P33">
        <f t="shared" si="1"/>
        <v>0.18567924526635782</v>
      </c>
      <c r="Q33">
        <f t="shared" si="2"/>
        <v>10</v>
      </c>
      <c r="R33">
        <f t="shared" si="3"/>
        <v>5.8716932926272856E-2</v>
      </c>
    </row>
    <row r="34" spans="1:18">
      <c r="A34" s="30"/>
      <c r="B34" s="26" t="s">
        <v>10</v>
      </c>
      <c r="C34" s="27">
        <v>-4.726425819342283E-2</v>
      </c>
      <c r="E34" s="30"/>
      <c r="F34" s="26" t="s">
        <v>26</v>
      </c>
      <c r="G34" s="27">
        <v>0.19558155423901918</v>
      </c>
      <c r="I34" s="30"/>
      <c r="J34" s="26" t="s">
        <v>40</v>
      </c>
      <c r="K34" s="27">
        <v>10</v>
      </c>
      <c r="N34" t="s">
        <v>63</v>
      </c>
      <c r="O34">
        <f t="shared" si="0"/>
        <v>-4.726425819342283E-2</v>
      </c>
      <c r="P34">
        <f t="shared" si="1"/>
        <v>0.19558155423901918</v>
      </c>
      <c r="Q34">
        <f t="shared" si="2"/>
        <v>10</v>
      </c>
      <c r="R34">
        <f t="shared" si="3"/>
        <v>6.184831797110605E-2</v>
      </c>
    </row>
    <row r="35" spans="1:18">
      <c r="A35" s="30"/>
      <c r="B35" s="26" t="s">
        <v>12</v>
      </c>
      <c r="C35" s="27">
        <v>81.881842623308074</v>
      </c>
      <c r="E35" s="30"/>
      <c r="F35" s="26" t="s">
        <v>28</v>
      </c>
      <c r="G35" s="27">
        <v>1.2349832800438933</v>
      </c>
      <c r="I35" s="30"/>
      <c r="J35" s="26" t="s">
        <v>42</v>
      </c>
      <c r="K35" s="27">
        <v>10</v>
      </c>
      <c r="N35" t="s">
        <v>65</v>
      </c>
      <c r="O35">
        <f t="shared" si="0"/>
        <v>81.881842623308074</v>
      </c>
      <c r="P35">
        <f t="shared" si="1"/>
        <v>1.2349832800438933</v>
      </c>
      <c r="Q35">
        <f t="shared" si="2"/>
        <v>10</v>
      </c>
      <c r="R35">
        <f t="shared" si="3"/>
        <v>0.39053600371642733</v>
      </c>
    </row>
    <row r="36" spans="1:18">
      <c r="A36" s="24" t="s">
        <v>89</v>
      </c>
      <c r="B36" s="24" t="s">
        <v>106</v>
      </c>
      <c r="C36" s="25">
        <v>36.251111111111108</v>
      </c>
      <c r="E36" s="24" t="s">
        <v>89</v>
      </c>
      <c r="F36" s="24" t="s">
        <v>14</v>
      </c>
      <c r="G36" s="25">
        <v>9.2249409814432344</v>
      </c>
      <c r="I36" s="24" t="s">
        <v>89</v>
      </c>
      <c r="J36" s="24" t="s">
        <v>102</v>
      </c>
      <c r="K36" s="25">
        <v>9</v>
      </c>
      <c r="M36" t="s">
        <v>54</v>
      </c>
      <c r="N36" t="s">
        <v>57</v>
      </c>
      <c r="O36">
        <f t="shared" si="0"/>
        <v>36.251111111111108</v>
      </c>
      <c r="P36">
        <f t="shared" si="1"/>
        <v>9.2249409814432344</v>
      </c>
      <c r="Q36">
        <f t="shared" si="2"/>
        <v>9</v>
      </c>
      <c r="R36">
        <f t="shared" si="3"/>
        <v>3.0749803271477449</v>
      </c>
    </row>
    <row r="37" spans="1:18">
      <c r="A37" s="30"/>
      <c r="B37" s="26" t="s">
        <v>108</v>
      </c>
      <c r="C37" s="27">
        <v>36.266666666666666</v>
      </c>
      <c r="E37" s="30"/>
      <c r="F37" s="26" t="s">
        <v>16</v>
      </c>
      <c r="G37" s="27">
        <v>9.2353140174008157</v>
      </c>
      <c r="I37" s="30"/>
      <c r="J37" s="26" t="s">
        <v>30</v>
      </c>
      <c r="K37" s="27">
        <v>9</v>
      </c>
      <c r="N37" t="s">
        <v>58</v>
      </c>
      <c r="O37">
        <f t="shared" si="0"/>
        <v>36.266666666666666</v>
      </c>
      <c r="P37">
        <f t="shared" si="1"/>
        <v>9.2353140174008157</v>
      </c>
      <c r="Q37">
        <f t="shared" si="2"/>
        <v>9</v>
      </c>
      <c r="R37">
        <f t="shared" si="3"/>
        <v>3.078438005800272</v>
      </c>
    </row>
    <row r="38" spans="1:18">
      <c r="A38" s="30"/>
      <c r="B38" s="26" t="s">
        <v>110</v>
      </c>
      <c r="C38" s="27">
        <v>7.2141086247989428</v>
      </c>
      <c r="E38" s="30"/>
      <c r="F38" s="26" t="s">
        <v>18</v>
      </c>
      <c r="G38" s="27">
        <v>2.8646305465473239</v>
      </c>
      <c r="I38" s="30"/>
      <c r="J38" s="26" t="s">
        <v>32</v>
      </c>
      <c r="K38" s="27">
        <v>9</v>
      </c>
      <c r="N38" t="s">
        <v>59</v>
      </c>
      <c r="O38">
        <f t="shared" si="0"/>
        <v>7.2141086247989428</v>
      </c>
      <c r="P38">
        <f t="shared" si="1"/>
        <v>2.8646305465473239</v>
      </c>
      <c r="Q38">
        <f t="shared" si="2"/>
        <v>9</v>
      </c>
      <c r="R38">
        <f t="shared" si="3"/>
        <v>0.95487684884910795</v>
      </c>
    </row>
    <row r="39" spans="1:18">
      <c r="A39" s="30"/>
      <c r="B39" s="26" t="s">
        <v>4</v>
      </c>
      <c r="C39" s="27">
        <v>44.992020011893572</v>
      </c>
      <c r="E39" s="30"/>
      <c r="F39" s="26" t="s">
        <v>20</v>
      </c>
      <c r="G39" s="27">
        <v>19.700724159916145</v>
      </c>
      <c r="I39" s="30"/>
      <c r="J39" s="26" t="s">
        <v>34</v>
      </c>
      <c r="K39" s="27">
        <v>9</v>
      </c>
      <c r="N39" t="s">
        <v>60</v>
      </c>
      <c r="O39">
        <f t="shared" si="0"/>
        <v>44.992020011893572</v>
      </c>
      <c r="P39">
        <f t="shared" si="1"/>
        <v>19.700724159916145</v>
      </c>
      <c r="Q39">
        <f t="shared" si="2"/>
        <v>9</v>
      </c>
      <c r="R39">
        <f t="shared" si="3"/>
        <v>6.5669080533053821</v>
      </c>
    </row>
    <row r="40" spans="1:18">
      <c r="A40" s="30"/>
      <c r="B40" s="26" t="s">
        <v>6</v>
      </c>
      <c r="C40" s="27">
        <v>1.1360226207451748E-2</v>
      </c>
      <c r="E40" s="30"/>
      <c r="F40" s="26" t="s">
        <v>22</v>
      </c>
      <c r="G40" s="27">
        <v>0.10276758883400181</v>
      </c>
      <c r="I40" s="30"/>
      <c r="J40" s="26" t="s">
        <v>36</v>
      </c>
      <c r="K40" s="27">
        <v>9</v>
      </c>
      <c r="N40" t="s">
        <v>61</v>
      </c>
      <c r="O40">
        <f t="shared" si="0"/>
        <v>1.1360226207451748E-2</v>
      </c>
      <c r="P40">
        <f t="shared" si="1"/>
        <v>0.10276758883400181</v>
      </c>
      <c r="Q40">
        <f t="shared" si="2"/>
        <v>9</v>
      </c>
      <c r="R40">
        <f t="shared" si="3"/>
        <v>3.4255862944667266E-2</v>
      </c>
    </row>
    <row r="41" spans="1:18">
      <c r="A41" s="30"/>
      <c r="B41" s="26" t="s">
        <v>8</v>
      </c>
      <c r="C41" s="27">
        <v>4.9860397329792923E-2</v>
      </c>
      <c r="E41" s="30"/>
      <c r="F41" s="26" t="s">
        <v>24</v>
      </c>
      <c r="G41" s="27">
        <v>0.1861932096534393</v>
      </c>
      <c r="I41" s="30"/>
      <c r="J41" s="26" t="s">
        <v>38</v>
      </c>
      <c r="K41" s="27">
        <v>9</v>
      </c>
      <c r="N41" t="s">
        <v>62</v>
      </c>
      <c r="O41">
        <f t="shared" si="0"/>
        <v>4.9860397329792923E-2</v>
      </c>
      <c r="P41">
        <f t="shared" si="1"/>
        <v>0.1861932096534393</v>
      </c>
      <c r="Q41">
        <f t="shared" si="2"/>
        <v>9</v>
      </c>
      <c r="R41">
        <f t="shared" si="3"/>
        <v>6.2064403217813098E-2</v>
      </c>
    </row>
    <row r="42" spans="1:18">
      <c r="A42" s="30"/>
      <c r="B42" s="26" t="s">
        <v>10</v>
      </c>
      <c r="C42" s="27">
        <v>6.1220623537244653E-2</v>
      </c>
      <c r="E42" s="30"/>
      <c r="F42" s="26" t="s">
        <v>26</v>
      </c>
      <c r="G42" s="27">
        <v>0.21251873568686494</v>
      </c>
      <c r="I42" s="30"/>
      <c r="J42" s="26" t="s">
        <v>40</v>
      </c>
      <c r="K42" s="27">
        <v>9</v>
      </c>
      <c r="N42" t="s">
        <v>63</v>
      </c>
      <c r="O42">
        <f t="shared" si="0"/>
        <v>6.1220623537244653E-2</v>
      </c>
      <c r="P42">
        <f t="shared" si="1"/>
        <v>0.21251873568686494</v>
      </c>
      <c r="Q42">
        <f t="shared" si="2"/>
        <v>9</v>
      </c>
      <c r="R42">
        <f t="shared" si="3"/>
        <v>7.0839578562288313E-2</v>
      </c>
    </row>
    <row r="43" spans="1:18">
      <c r="A43" s="30"/>
      <c r="B43" s="26" t="s">
        <v>12</v>
      </c>
      <c r="C43" s="27">
        <v>76.707820347350435</v>
      </c>
      <c r="E43" s="30"/>
      <c r="F43" s="26" t="s">
        <v>28</v>
      </c>
      <c r="G43" s="27">
        <v>4.1369933567331616</v>
      </c>
      <c r="I43" s="30"/>
      <c r="J43" s="26" t="s">
        <v>42</v>
      </c>
      <c r="K43" s="27">
        <v>9</v>
      </c>
      <c r="N43" t="s">
        <v>65</v>
      </c>
      <c r="O43">
        <f t="shared" si="0"/>
        <v>76.707820347350435</v>
      </c>
      <c r="P43">
        <f t="shared" si="1"/>
        <v>4.1369933567331616</v>
      </c>
      <c r="Q43">
        <f t="shared" si="2"/>
        <v>9</v>
      </c>
      <c r="R43">
        <f t="shared" si="3"/>
        <v>1.3789977855777205</v>
      </c>
    </row>
    <row r="44" spans="1:18">
      <c r="A44" s="24" t="s">
        <v>95</v>
      </c>
      <c r="B44" s="24" t="s">
        <v>106</v>
      </c>
      <c r="C44" s="25" t="e">
        <v>#DIV/0!</v>
      </c>
      <c r="E44" s="24" t="s">
        <v>95</v>
      </c>
      <c r="F44" s="24" t="s">
        <v>14</v>
      </c>
      <c r="G44" s="25" t="e">
        <v>#DIV/0!</v>
      </c>
      <c r="I44" s="24" t="s">
        <v>95</v>
      </c>
      <c r="J44" s="24" t="s">
        <v>102</v>
      </c>
      <c r="K44" s="25">
        <v>10</v>
      </c>
      <c r="M44" t="s">
        <v>55</v>
      </c>
      <c r="N44" t="s">
        <v>57</v>
      </c>
      <c r="O44">
        <v>0</v>
      </c>
      <c r="P44">
        <v>0</v>
      </c>
      <c r="Q44">
        <f t="shared" si="2"/>
        <v>10</v>
      </c>
      <c r="R44">
        <f t="shared" si="3"/>
        <v>0</v>
      </c>
    </row>
    <row r="45" spans="1:18">
      <c r="A45" s="30"/>
      <c r="B45" s="26" t="s">
        <v>108</v>
      </c>
      <c r="C45" s="27">
        <v>33.758000000000003</v>
      </c>
      <c r="E45" s="30"/>
      <c r="F45" s="26" t="s">
        <v>16</v>
      </c>
      <c r="G45" s="27">
        <v>8.9886703997618653</v>
      </c>
      <c r="I45" s="30"/>
      <c r="J45" s="26" t="s">
        <v>30</v>
      </c>
      <c r="K45" s="27">
        <v>10</v>
      </c>
      <c r="N45" t="s">
        <v>58</v>
      </c>
      <c r="O45">
        <f t="shared" si="0"/>
        <v>33.758000000000003</v>
      </c>
      <c r="P45">
        <f t="shared" si="1"/>
        <v>8.9886703997618653</v>
      </c>
      <c r="Q45">
        <f t="shared" si="2"/>
        <v>10</v>
      </c>
      <c r="R45">
        <f t="shared" si="3"/>
        <v>2.842467159978372</v>
      </c>
    </row>
    <row r="46" spans="1:18">
      <c r="A46" s="30"/>
      <c r="B46" s="26" t="s">
        <v>110</v>
      </c>
      <c r="C46" s="27">
        <v>7.5785274176918005</v>
      </c>
      <c r="E46" s="30"/>
      <c r="F46" s="26" t="s">
        <v>18</v>
      </c>
      <c r="G46" s="27">
        <v>3.7598998652315867</v>
      </c>
      <c r="I46" s="30"/>
      <c r="J46" s="26" t="s">
        <v>32</v>
      </c>
      <c r="K46" s="27">
        <v>10</v>
      </c>
      <c r="N46" t="s">
        <v>59</v>
      </c>
      <c r="O46">
        <f t="shared" si="0"/>
        <v>7.5785274176918005</v>
      </c>
      <c r="P46">
        <f t="shared" si="1"/>
        <v>3.7598998652315867</v>
      </c>
      <c r="Q46">
        <f t="shared" si="2"/>
        <v>10</v>
      </c>
      <c r="R46">
        <f t="shared" si="3"/>
        <v>1.1889847348291946</v>
      </c>
    </row>
    <row r="47" spans="1:18">
      <c r="A47" s="30"/>
      <c r="B47" s="26" t="s">
        <v>4</v>
      </c>
      <c r="C47" s="27">
        <v>28.844275225217483</v>
      </c>
      <c r="E47" s="30"/>
      <c r="F47" s="26" t="s">
        <v>20</v>
      </c>
      <c r="G47" s="27">
        <v>14.07101009621964</v>
      </c>
      <c r="I47" s="30"/>
      <c r="J47" s="26" t="s">
        <v>34</v>
      </c>
      <c r="K47" s="27">
        <v>10</v>
      </c>
      <c r="N47" t="s">
        <v>60</v>
      </c>
      <c r="O47">
        <f t="shared" si="0"/>
        <v>28.844275225217483</v>
      </c>
      <c r="P47">
        <f t="shared" si="1"/>
        <v>14.07101009621964</v>
      </c>
      <c r="Q47">
        <f t="shared" si="2"/>
        <v>10</v>
      </c>
      <c r="R47">
        <f t="shared" si="3"/>
        <v>4.4496440883279078</v>
      </c>
    </row>
    <row r="48" spans="1:18">
      <c r="A48" s="30"/>
      <c r="B48" s="26" t="s">
        <v>6</v>
      </c>
      <c r="C48" s="27">
        <v>-2.3518829875190234E-2</v>
      </c>
      <c r="E48" s="30"/>
      <c r="F48" s="26" t="s">
        <v>22</v>
      </c>
      <c r="G48" s="27">
        <v>1.1850923915453336E-2</v>
      </c>
      <c r="I48" s="30"/>
      <c r="J48" s="26" t="s">
        <v>36</v>
      </c>
      <c r="K48" s="27">
        <v>10</v>
      </c>
      <c r="N48" t="s">
        <v>61</v>
      </c>
      <c r="O48">
        <f t="shared" si="0"/>
        <v>-2.3518829875190234E-2</v>
      </c>
      <c r="P48">
        <f t="shared" si="1"/>
        <v>1.1850923915453336E-2</v>
      </c>
      <c r="Q48">
        <f t="shared" si="2"/>
        <v>10</v>
      </c>
      <c r="R48">
        <f t="shared" si="3"/>
        <v>3.747591195019326E-3</v>
      </c>
    </row>
    <row r="49" spans="1:18">
      <c r="A49" s="30"/>
      <c r="B49" s="26" t="s">
        <v>8</v>
      </c>
      <c r="C49" s="27">
        <v>1.4328375294800574E-2</v>
      </c>
      <c r="E49" s="30"/>
      <c r="F49" s="26" t="s">
        <v>24</v>
      </c>
      <c r="G49" s="27">
        <v>0.11884199186878661</v>
      </c>
      <c r="I49" s="30"/>
      <c r="J49" s="26" t="s">
        <v>38</v>
      </c>
      <c r="K49" s="27">
        <v>10</v>
      </c>
      <c r="N49" t="s">
        <v>62</v>
      </c>
      <c r="O49">
        <f t="shared" si="0"/>
        <v>1.4328375294800574E-2</v>
      </c>
      <c r="P49">
        <f t="shared" si="1"/>
        <v>0.11884199186878661</v>
      </c>
      <c r="Q49">
        <f t="shared" si="2"/>
        <v>10</v>
      </c>
      <c r="R49">
        <f t="shared" si="3"/>
        <v>3.7581137597657605E-2</v>
      </c>
    </row>
    <row r="50" spans="1:18">
      <c r="A50" s="30"/>
      <c r="B50" s="26" t="s">
        <v>10</v>
      </c>
      <c r="C50" s="27">
        <v>-9.1904545803896572E-3</v>
      </c>
      <c r="E50" s="30"/>
      <c r="F50" s="26" t="s">
        <v>26</v>
      </c>
      <c r="G50" s="27">
        <v>0.12158151025687547</v>
      </c>
      <c r="I50" s="30"/>
      <c r="J50" s="26" t="s">
        <v>40</v>
      </c>
      <c r="K50" s="27">
        <v>10</v>
      </c>
      <c r="N50" t="s">
        <v>63</v>
      </c>
      <c r="O50">
        <f t="shared" si="0"/>
        <v>-9.1904545803896572E-3</v>
      </c>
      <c r="P50">
        <f t="shared" si="1"/>
        <v>0.12158151025687547</v>
      </c>
      <c r="Q50">
        <f t="shared" si="2"/>
        <v>10</v>
      </c>
      <c r="R50">
        <f t="shared" si="3"/>
        <v>3.8447449377484996E-2</v>
      </c>
    </row>
    <row r="51" spans="1:18">
      <c r="A51" s="30"/>
      <c r="B51" s="26" t="s">
        <v>12</v>
      </c>
      <c r="C51" s="27">
        <v>78.43621492334664</v>
      </c>
      <c r="E51" s="30"/>
      <c r="F51" s="26" t="s">
        <v>28</v>
      </c>
      <c r="G51" s="27">
        <v>4.1874708742457853</v>
      </c>
      <c r="I51" s="30"/>
      <c r="J51" s="26" t="s">
        <v>42</v>
      </c>
      <c r="K51" s="27">
        <v>10</v>
      </c>
      <c r="N51" t="s">
        <v>65</v>
      </c>
      <c r="O51">
        <f t="shared" si="0"/>
        <v>78.43621492334664</v>
      </c>
      <c r="P51">
        <f t="shared" si="1"/>
        <v>4.1874708742457853</v>
      </c>
      <c r="Q51">
        <f t="shared" si="2"/>
        <v>10</v>
      </c>
      <c r="R51">
        <f t="shared" si="3"/>
        <v>1.32419455982332</v>
      </c>
    </row>
    <row r="52" spans="1:18">
      <c r="A52" s="24" t="s">
        <v>93</v>
      </c>
      <c r="B52" s="24" t="s">
        <v>106</v>
      </c>
      <c r="C52" s="25" t="e">
        <v>#DIV/0!</v>
      </c>
      <c r="E52" s="24" t="s">
        <v>93</v>
      </c>
      <c r="F52" s="24" t="s">
        <v>14</v>
      </c>
      <c r="G52" s="25" t="e">
        <v>#DIV/0!</v>
      </c>
      <c r="I52" s="24" t="s">
        <v>93</v>
      </c>
      <c r="J52" s="24" t="s">
        <v>102</v>
      </c>
      <c r="K52" s="25">
        <v>10</v>
      </c>
      <c r="M52" t="s">
        <v>56</v>
      </c>
      <c r="N52" t="s">
        <v>57</v>
      </c>
      <c r="O52">
        <v>0</v>
      </c>
      <c r="P52">
        <v>0</v>
      </c>
      <c r="Q52">
        <f t="shared" si="2"/>
        <v>10</v>
      </c>
      <c r="R52">
        <f t="shared" si="3"/>
        <v>0</v>
      </c>
    </row>
    <row r="53" spans="1:18">
      <c r="A53" s="30"/>
      <c r="B53" s="26" t="s">
        <v>108</v>
      </c>
      <c r="C53" s="27">
        <v>83.858000000000004</v>
      </c>
      <c r="E53" s="30"/>
      <c r="F53" s="26" t="s">
        <v>16</v>
      </c>
      <c r="G53" s="27">
        <v>23.589301624064859</v>
      </c>
      <c r="I53" s="30"/>
      <c r="J53" s="26" t="s">
        <v>30</v>
      </c>
      <c r="K53" s="27">
        <v>10</v>
      </c>
      <c r="N53" t="s">
        <v>58</v>
      </c>
      <c r="O53">
        <f t="shared" si="0"/>
        <v>83.858000000000004</v>
      </c>
      <c r="P53">
        <f t="shared" si="1"/>
        <v>23.589301624064859</v>
      </c>
      <c r="Q53">
        <f t="shared" si="2"/>
        <v>10</v>
      </c>
      <c r="R53">
        <f t="shared" si="3"/>
        <v>7.4595921544753967</v>
      </c>
    </row>
    <row r="54" spans="1:18">
      <c r="A54" s="30"/>
      <c r="B54" s="26" t="s">
        <v>110</v>
      </c>
      <c r="C54" s="27">
        <v>3.879765315358636</v>
      </c>
      <c r="E54" s="30"/>
      <c r="F54" s="26" t="s">
        <v>18</v>
      </c>
      <c r="G54" s="27">
        <v>3.4806342282678817</v>
      </c>
      <c r="I54" s="30"/>
      <c r="J54" s="26" t="s">
        <v>32</v>
      </c>
      <c r="K54" s="27">
        <v>10</v>
      </c>
      <c r="N54" t="s">
        <v>59</v>
      </c>
      <c r="O54">
        <f t="shared" si="0"/>
        <v>3.879765315358636</v>
      </c>
      <c r="P54">
        <f t="shared" si="1"/>
        <v>3.4806342282678817</v>
      </c>
      <c r="Q54">
        <f t="shared" si="2"/>
        <v>10</v>
      </c>
      <c r="R54">
        <f t="shared" si="3"/>
        <v>1.1006731863268928</v>
      </c>
    </row>
    <row r="55" spans="1:18">
      <c r="A55" s="30"/>
      <c r="B55" s="26" t="s">
        <v>4</v>
      </c>
      <c r="C55" s="27">
        <v>17.491096710309364</v>
      </c>
      <c r="E55" s="30"/>
      <c r="F55" s="26" t="s">
        <v>20</v>
      </c>
      <c r="G55" s="27">
        <v>9.9210892382108664</v>
      </c>
      <c r="I55" s="30"/>
      <c r="J55" s="26" t="s">
        <v>34</v>
      </c>
      <c r="K55" s="27">
        <v>10</v>
      </c>
      <c r="N55" t="s">
        <v>60</v>
      </c>
      <c r="O55">
        <f t="shared" si="0"/>
        <v>17.491096710309364</v>
      </c>
      <c r="P55">
        <f t="shared" si="1"/>
        <v>9.9210892382108664</v>
      </c>
      <c r="Q55">
        <f t="shared" si="2"/>
        <v>10</v>
      </c>
      <c r="R55">
        <f t="shared" si="3"/>
        <v>3.1373238862531148</v>
      </c>
    </row>
    <row r="56" spans="1:18">
      <c r="A56" s="30"/>
      <c r="B56" s="26" t="s">
        <v>6</v>
      </c>
      <c r="C56" s="27">
        <v>-9.7622760156371724E-3</v>
      </c>
      <c r="E56" s="30"/>
      <c r="F56" s="26" t="s">
        <v>22</v>
      </c>
      <c r="G56" s="27">
        <v>1.3267593119210832E-2</v>
      </c>
      <c r="I56" s="30"/>
      <c r="J56" s="26" t="s">
        <v>36</v>
      </c>
      <c r="K56" s="27">
        <v>10</v>
      </c>
      <c r="N56" t="s">
        <v>61</v>
      </c>
      <c r="O56">
        <f t="shared" si="0"/>
        <v>-9.7622760156371724E-3</v>
      </c>
      <c r="P56">
        <f t="shared" si="1"/>
        <v>1.3267593119210832E-2</v>
      </c>
      <c r="Q56">
        <f t="shared" si="2"/>
        <v>10</v>
      </c>
      <c r="R56">
        <f t="shared" si="3"/>
        <v>4.1955813325084117E-3</v>
      </c>
    </row>
    <row r="57" spans="1:18">
      <c r="A57" s="30"/>
      <c r="B57" s="26" t="s">
        <v>8</v>
      </c>
      <c r="C57" s="27">
        <v>1.6730122434160249E-3</v>
      </c>
      <c r="E57" s="30"/>
      <c r="F57" s="26" t="s">
        <v>24</v>
      </c>
      <c r="G57" s="27">
        <v>6.1276347324586949E-2</v>
      </c>
      <c r="I57" s="30"/>
      <c r="J57" s="26" t="s">
        <v>38</v>
      </c>
      <c r="K57" s="27">
        <v>10</v>
      </c>
      <c r="N57" t="s">
        <v>62</v>
      </c>
      <c r="O57">
        <f t="shared" si="0"/>
        <v>1.6730122434160249E-3</v>
      </c>
      <c r="P57">
        <f t="shared" si="1"/>
        <v>6.1276347324586949E-2</v>
      </c>
      <c r="Q57">
        <f t="shared" si="2"/>
        <v>10</v>
      </c>
      <c r="R57">
        <f t="shared" si="3"/>
        <v>1.9377282424125973E-2</v>
      </c>
    </row>
    <row r="58" spans="1:18">
      <c r="A58" s="30"/>
      <c r="B58" s="26" t="s">
        <v>10</v>
      </c>
      <c r="C58" s="27">
        <v>-8.0892637722211509E-3</v>
      </c>
      <c r="E58" s="30"/>
      <c r="F58" s="26" t="s">
        <v>26</v>
      </c>
      <c r="G58" s="27">
        <v>5.6717996983984685E-2</v>
      </c>
      <c r="I58" s="30"/>
      <c r="J58" s="26" t="s">
        <v>40</v>
      </c>
      <c r="K58" s="27">
        <v>10</v>
      </c>
      <c r="N58" t="s">
        <v>63</v>
      </c>
      <c r="O58">
        <f t="shared" si="0"/>
        <v>-8.0892637722211509E-3</v>
      </c>
      <c r="P58">
        <f t="shared" si="1"/>
        <v>5.6717996983984685E-2</v>
      </c>
      <c r="Q58">
        <f t="shared" si="2"/>
        <v>10</v>
      </c>
      <c r="R58">
        <f t="shared" si="3"/>
        <v>1.7935805479195228E-2</v>
      </c>
    </row>
    <row r="59" spans="1:18">
      <c r="A59" s="30"/>
      <c r="B59" s="26" t="s">
        <v>12</v>
      </c>
      <c r="C59" s="27">
        <v>66.491267510668337</v>
      </c>
      <c r="E59" s="30"/>
      <c r="F59" s="26" t="s">
        <v>28</v>
      </c>
      <c r="G59" s="27">
        <v>10.024876587594534</v>
      </c>
      <c r="I59" s="30"/>
      <c r="J59" s="26" t="s">
        <v>42</v>
      </c>
      <c r="K59" s="27">
        <v>10</v>
      </c>
      <c r="N59" t="s">
        <v>65</v>
      </c>
      <c r="O59">
        <f t="shared" si="0"/>
        <v>66.491267510668337</v>
      </c>
      <c r="P59">
        <f t="shared" si="1"/>
        <v>10.024876587594534</v>
      </c>
      <c r="Q59">
        <f t="shared" si="2"/>
        <v>10</v>
      </c>
      <c r="R59">
        <f t="shared" si="3"/>
        <v>3.1701443278895209</v>
      </c>
    </row>
    <row r="60" spans="1:18">
      <c r="A60" s="24" t="s">
        <v>107</v>
      </c>
      <c r="B60" s="31"/>
      <c r="C60" s="25">
        <v>13.882773722627727</v>
      </c>
      <c r="E60" s="24" t="s">
        <v>15</v>
      </c>
      <c r="F60" s="31"/>
      <c r="G60" s="25">
        <v>12.933376778589258</v>
      </c>
      <c r="I60" s="24" t="s">
        <v>105</v>
      </c>
      <c r="J60" s="31"/>
      <c r="K60" s="25">
        <v>158</v>
      </c>
    </row>
    <row r="61" spans="1:18">
      <c r="A61" s="24" t="s">
        <v>109</v>
      </c>
      <c r="B61" s="31"/>
      <c r="C61" s="25">
        <v>43.785822784810122</v>
      </c>
      <c r="E61" s="24" t="s">
        <v>17</v>
      </c>
      <c r="F61" s="31"/>
      <c r="G61" s="25">
        <v>29.752697725251398</v>
      </c>
      <c r="I61" s="24" t="s">
        <v>31</v>
      </c>
      <c r="J61" s="31"/>
      <c r="K61" s="25">
        <v>158</v>
      </c>
    </row>
    <row r="62" spans="1:18">
      <c r="A62" s="24" t="s">
        <v>111</v>
      </c>
      <c r="B62" s="31"/>
      <c r="C62" s="25">
        <v>8.2977358211828953</v>
      </c>
      <c r="E62" s="24" t="s">
        <v>19</v>
      </c>
      <c r="F62" s="31"/>
      <c r="G62" s="25">
        <v>5.7345307918382362</v>
      </c>
      <c r="I62" s="24" t="s">
        <v>33</v>
      </c>
      <c r="J62" s="31"/>
      <c r="K62" s="25">
        <v>158</v>
      </c>
    </row>
    <row r="63" spans="1:18">
      <c r="A63" s="24" t="s">
        <v>5</v>
      </c>
      <c r="B63" s="31"/>
      <c r="C63" s="25">
        <v>31.935928294075826</v>
      </c>
      <c r="E63" s="24" t="s">
        <v>21</v>
      </c>
      <c r="F63" s="31"/>
      <c r="G63" s="25">
        <v>20.310868028201174</v>
      </c>
      <c r="I63" s="24" t="s">
        <v>35</v>
      </c>
      <c r="J63" s="31"/>
      <c r="K63" s="25">
        <v>158</v>
      </c>
    </row>
    <row r="64" spans="1:18">
      <c r="A64" s="24" t="s">
        <v>7</v>
      </c>
      <c r="B64" s="31"/>
      <c r="C64" s="25">
        <v>-2.3038049791352655E-2</v>
      </c>
      <c r="E64" s="24" t="s">
        <v>23</v>
      </c>
      <c r="F64" s="31"/>
      <c r="G64" s="25">
        <v>3.2624774182460438E-2</v>
      </c>
      <c r="I64" s="24" t="s">
        <v>37</v>
      </c>
      <c r="J64" s="31"/>
      <c r="K64" s="25">
        <v>158</v>
      </c>
    </row>
    <row r="65" spans="1:11">
      <c r="A65" s="24" t="s">
        <v>9</v>
      </c>
      <c r="B65" s="31"/>
      <c r="C65" s="25">
        <v>3.1480881695557072E-2</v>
      </c>
      <c r="E65" s="24" t="s">
        <v>25</v>
      </c>
      <c r="F65" s="31"/>
      <c r="G65" s="25">
        <v>0.12125158172349244</v>
      </c>
      <c r="I65" s="24" t="s">
        <v>39</v>
      </c>
      <c r="J65" s="31"/>
      <c r="K65" s="25">
        <v>158</v>
      </c>
    </row>
    <row r="66" spans="1:11">
      <c r="A66" s="24" t="s">
        <v>11</v>
      </c>
      <c r="B66" s="31"/>
      <c r="C66" s="25">
        <v>8.4428319042044141E-3</v>
      </c>
      <c r="E66" s="24" t="s">
        <v>27</v>
      </c>
      <c r="F66" s="31"/>
      <c r="G66" s="25">
        <v>0.12174715371766513</v>
      </c>
      <c r="I66" s="24" t="s">
        <v>41</v>
      </c>
      <c r="J66" s="31"/>
      <c r="K66" s="25">
        <v>158</v>
      </c>
    </row>
    <row r="67" spans="1:11">
      <c r="A67" s="28" t="s">
        <v>13</v>
      </c>
      <c r="B67" s="32"/>
      <c r="C67" s="29">
        <v>75.851758598116916</v>
      </c>
      <c r="E67" s="28" t="s">
        <v>29</v>
      </c>
      <c r="F67" s="32"/>
      <c r="G67" s="29">
        <v>6.8408971798248075</v>
      </c>
      <c r="I67" s="28" t="s">
        <v>43</v>
      </c>
      <c r="J67" s="32"/>
      <c r="K67" s="29">
        <v>158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47" sqref="K47"/>
    </sheetView>
  </sheetViews>
  <sheetFormatPr baseColWidth="10" defaultRowHeight="13" x14ac:dyDescent="0"/>
  <cols>
    <col min="2" max="2" width="5.5703125" customWidth="1"/>
    <col min="3" max="3" width="3.140625" customWidth="1"/>
    <col min="4" max="4" width="5.140625" customWidth="1"/>
    <col min="5" max="5" width="6.140625" customWidth="1"/>
    <col min="6" max="6" width="4.7109375" customWidth="1"/>
    <col min="7" max="8" width="5.28515625" customWidth="1"/>
    <col min="9" max="9" width="4.5703125" customWidth="1"/>
    <col min="10" max="10" width="5.85546875" customWidth="1"/>
    <col min="12" max="12" width="3.140625" customWidth="1"/>
    <col min="13" max="13" width="5.140625" customWidth="1"/>
    <col min="14" max="14" width="6.140625" customWidth="1"/>
    <col min="15" max="15" width="4.42578125" customWidth="1"/>
    <col min="16" max="16" width="5.28515625" customWidth="1"/>
    <col min="17" max="17" width="7.7109375" customWidth="1"/>
    <col min="18" max="18" width="4.140625" customWidth="1"/>
    <col min="19" max="19" width="7.5703125" customWidth="1"/>
    <col min="20" max="20" width="7.85546875" customWidth="1"/>
    <col min="21" max="21" width="3.85546875" customWidth="1"/>
    <col min="22" max="22" width="5.7109375" customWidth="1"/>
    <col min="23" max="23" width="5.140625" customWidth="1"/>
    <col min="24" max="24" width="3.42578125" customWidth="1"/>
    <col min="25" max="25" width="5.85546875" customWidth="1"/>
    <col min="26" max="26" width="5.42578125" customWidth="1"/>
    <col min="27" max="27" width="4.42578125" customWidth="1"/>
    <col min="28" max="28" width="6.28515625" customWidth="1"/>
  </cols>
  <sheetData>
    <row r="1" spans="1:25">
      <c r="B1" t="s">
        <v>192</v>
      </c>
      <c r="E1" t="s">
        <v>196</v>
      </c>
      <c r="H1" t="s">
        <v>200</v>
      </c>
      <c r="K1" t="s">
        <v>201</v>
      </c>
      <c r="N1" t="s">
        <v>96</v>
      </c>
      <c r="Q1" t="s">
        <v>98</v>
      </c>
      <c r="T1" t="s">
        <v>100</v>
      </c>
      <c r="W1" t="s">
        <v>64</v>
      </c>
    </row>
    <row r="2" spans="1:25">
      <c r="A2" t="s">
        <v>66</v>
      </c>
      <c r="B2" t="s">
        <v>46</v>
      </c>
      <c r="C2" t="s">
        <v>67</v>
      </c>
      <c r="D2" t="s">
        <v>68</v>
      </c>
      <c r="E2" t="s">
        <v>46</v>
      </c>
      <c r="F2" t="s">
        <v>67</v>
      </c>
      <c r="G2" t="s">
        <v>68</v>
      </c>
      <c r="H2" t="s">
        <v>46</v>
      </c>
      <c r="I2" t="s">
        <v>67</v>
      </c>
      <c r="J2" t="s">
        <v>68</v>
      </c>
      <c r="K2" t="s">
        <v>46</v>
      </c>
      <c r="L2" t="s">
        <v>67</v>
      </c>
      <c r="M2" t="s">
        <v>68</v>
      </c>
      <c r="N2" t="s">
        <v>46</v>
      </c>
      <c r="O2" t="s">
        <v>67</v>
      </c>
      <c r="P2" t="s">
        <v>68</v>
      </c>
      <c r="Q2" t="s">
        <v>46</v>
      </c>
      <c r="R2" t="s">
        <v>67</v>
      </c>
      <c r="S2" t="s">
        <v>68</v>
      </c>
      <c r="T2" t="s">
        <v>46</v>
      </c>
      <c r="U2" t="s">
        <v>67</v>
      </c>
      <c r="V2" t="s">
        <v>68</v>
      </c>
      <c r="W2" t="s">
        <v>46</v>
      </c>
      <c r="X2" t="s">
        <v>67</v>
      </c>
      <c r="Y2" t="s">
        <v>68</v>
      </c>
    </row>
    <row r="3" spans="1:25">
      <c r="A3" t="s">
        <v>91</v>
      </c>
      <c r="B3">
        <v>0</v>
      </c>
      <c r="C3">
        <v>10</v>
      </c>
      <c r="D3">
        <v>0</v>
      </c>
      <c r="E3">
        <v>0</v>
      </c>
      <c r="F3">
        <v>10</v>
      </c>
      <c r="G3">
        <v>0</v>
      </c>
      <c r="H3">
        <v>11.681308871315155</v>
      </c>
      <c r="I3">
        <v>10</v>
      </c>
      <c r="J3">
        <v>2.1894114832809186</v>
      </c>
      <c r="K3">
        <v>81.554555649448901</v>
      </c>
      <c r="L3">
        <v>10</v>
      </c>
      <c r="M3">
        <v>5.8267545334271578</v>
      </c>
      <c r="N3">
        <v>-3.7271528445154939E-2</v>
      </c>
      <c r="O3">
        <v>10</v>
      </c>
      <c r="P3">
        <v>7.3813631008149043E-3</v>
      </c>
      <c r="Q3">
        <v>-9.9927297482678701E-3</v>
      </c>
      <c r="R3">
        <v>10</v>
      </c>
      <c r="S3">
        <v>5.8716932926272898E-2</v>
      </c>
      <c r="T3">
        <v>-4.726425819342283E-2</v>
      </c>
      <c r="U3">
        <v>10</v>
      </c>
      <c r="V3">
        <v>6.184831797110605E-2</v>
      </c>
      <c r="W3">
        <v>81.881842623308074</v>
      </c>
      <c r="X3">
        <v>10</v>
      </c>
      <c r="Y3">
        <v>0.39053600371642733</v>
      </c>
    </row>
    <row r="4" spans="1:25">
      <c r="A4" t="s">
        <v>89</v>
      </c>
      <c r="B4">
        <v>36.251111111111108</v>
      </c>
      <c r="C4">
        <v>9</v>
      </c>
      <c r="D4">
        <v>3.0749803271477449</v>
      </c>
      <c r="E4">
        <v>36.266666666666666</v>
      </c>
      <c r="F4">
        <v>9</v>
      </c>
      <c r="G4">
        <v>3.078438005800272</v>
      </c>
      <c r="H4">
        <v>7.2141086247989428</v>
      </c>
      <c r="I4">
        <v>9</v>
      </c>
      <c r="J4">
        <v>0.95487684884910795</v>
      </c>
      <c r="K4">
        <v>44.992020011893572</v>
      </c>
      <c r="L4">
        <v>9</v>
      </c>
      <c r="M4">
        <v>6.5669080533053821</v>
      </c>
      <c r="N4">
        <v>1.1360226207451748E-2</v>
      </c>
      <c r="O4">
        <v>9</v>
      </c>
      <c r="P4">
        <v>3.4255862944667266E-2</v>
      </c>
      <c r="Q4">
        <v>4.9860397329792923E-2</v>
      </c>
      <c r="R4">
        <v>9</v>
      </c>
      <c r="S4">
        <v>6.2064403217813098E-2</v>
      </c>
      <c r="T4">
        <v>6.1220623537244653E-2</v>
      </c>
      <c r="U4">
        <v>9</v>
      </c>
      <c r="V4">
        <v>7.0839578562288313E-2</v>
      </c>
      <c r="W4">
        <v>76.707820347350435</v>
      </c>
      <c r="X4">
        <v>9</v>
      </c>
      <c r="Y4">
        <v>1.3789977855777205</v>
      </c>
    </row>
    <row r="5" spans="1:25">
      <c r="A5" t="s">
        <v>95</v>
      </c>
      <c r="B5">
        <v>0</v>
      </c>
      <c r="C5">
        <v>10</v>
      </c>
      <c r="D5">
        <v>0</v>
      </c>
      <c r="E5">
        <v>33.758000000000003</v>
      </c>
      <c r="F5">
        <v>10</v>
      </c>
      <c r="G5">
        <v>2.842467159978372</v>
      </c>
      <c r="H5">
        <v>7.5785274176918005</v>
      </c>
      <c r="I5">
        <v>10</v>
      </c>
      <c r="J5">
        <v>1.1889847348291946</v>
      </c>
      <c r="K5">
        <v>28.844275225217483</v>
      </c>
      <c r="L5">
        <v>10</v>
      </c>
      <c r="M5">
        <v>4.4496440883279078</v>
      </c>
      <c r="N5">
        <v>-2.3518829875190234E-2</v>
      </c>
      <c r="O5">
        <v>10</v>
      </c>
      <c r="P5">
        <v>3.747591195019326E-3</v>
      </c>
      <c r="Q5">
        <v>1.4328375294800574E-2</v>
      </c>
      <c r="R5">
        <v>10</v>
      </c>
      <c r="S5">
        <v>3.7581137597657605E-2</v>
      </c>
      <c r="T5">
        <v>-9.1904545803896572E-3</v>
      </c>
      <c r="U5">
        <v>10</v>
      </c>
      <c r="V5">
        <v>3.8447449377484996E-2</v>
      </c>
      <c r="W5">
        <v>78.43621492334664</v>
      </c>
      <c r="X5">
        <v>10</v>
      </c>
      <c r="Y5">
        <v>1.32419455982332</v>
      </c>
    </row>
    <row r="6" spans="1:25">
      <c r="A6" t="s">
        <v>93</v>
      </c>
      <c r="B6">
        <v>0</v>
      </c>
      <c r="C6">
        <v>10</v>
      </c>
      <c r="D6">
        <v>0</v>
      </c>
      <c r="E6">
        <v>83.858000000000004</v>
      </c>
      <c r="F6">
        <v>10</v>
      </c>
      <c r="G6">
        <v>7.4595921544753967</v>
      </c>
      <c r="H6">
        <v>3.879765315358636</v>
      </c>
      <c r="I6">
        <v>10</v>
      </c>
      <c r="J6">
        <v>1.1006731863268928</v>
      </c>
      <c r="K6">
        <v>17.491096710309364</v>
      </c>
      <c r="L6">
        <v>10</v>
      </c>
      <c r="M6">
        <v>3.1373238862531148</v>
      </c>
      <c r="N6">
        <v>-9.7622760156371724E-3</v>
      </c>
      <c r="O6">
        <v>10</v>
      </c>
      <c r="P6">
        <v>4.1955813325084117E-3</v>
      </c>
      <c r="Q6">
        <v>1.6730122434160249E-3</v>
      </c>
      <c r="R6">
        <v>10</v>
      </c>
      <c r="S6">
        <v>1.9377282424125973E-2</v>
      </c>
      <c r="T6">
        <v>-8.0892637722211509E-3</v>
      </c>
      <c r="U6">
        <v>10</v>
      </c>
      <c r="V6">
        <v>1.7935805479195228E-2</v>
      </c>
      <c r="W6">
        <v>66.491267510668337</v>
      </c>
      <c r="X6">
        <v>10</v>
      </c>
      <c r="Y6">
        <v>3.1701443278895209</v>
      </c>
    </row>
  </sheetData>
  <sortState ref="A2:F33">
    <sortCondition ref="B3:B33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45" sqref="K45"/>
    </sheetView>
  </sheetViews>
  <sheetFormatPr baseColWidth="10" defaultRowHeight="13" x14ac:dyDescent="0"/>
  <cols>
    <col min="1" max="1" width="4.28515625" bestFit="1" customWidth="1"/>
    <col min="2" max="2" width="4.7109375" bestFit="1" customWidth="1"/>
    <col min="3" max="3" width="3" bestFit="1" customWidth="1"/>
    <col min="4" max="4" width="6.85546875" bestFit="1" customWidth="1"/>
    <col min="6" max="6" width="6.7109375" bestFit="1" customWidth="1"/>
    <col min="7" max="7" width="8" bestFit="1" customWidth="1"/>
    <col min="8" max="8" width="5.28515625" bestFit="1" customWidth="1"/>
  </cols>
  <sheetData>
    <row r="1" spans="1:11">
      <c r="A1" t="s">
        <v>189</v>
      </c>
      <c r="B1" t="s">
        <v>190</v>
      </c>
      <c r="C1" t="s">
        <v>191</v>
      </c>
      <c r="D1" s="1" t="s">
        <v>77</v>
      </c>
      <c r="E1" t="s">
        <v>88</v>
      </c>
      <c r="F1" t="s">
        <v>169</v>
      </c>
      <c r="G1" t="s">
        <v>170</v>
      </c>
      <c r="H1" t="s">
        <v>192</v>
      </c>
      <c r="I1" t="s">
        <v>132</v>
      </c>
      <c r="J1" t="s">
        <v>204</v>
      </c>
      <c r="K1" t="s">
        <v>99</v>
      </c>
    </row>
    <row r="2" spans="1:11">
      <c r="A2" t="s">
        <v>198</v>
      </c>
      <c r="B2">
        <v>12</v>
      </c>
      <c r="C2">
        <v>1</v>
      </c>
      <c r="D2">
        <v>16</v>
      </c>
      <c r="E2" t="s">
        <v>94</v>
      </c>
      <c r="F2" t="s">
        <v>168</v>
      </c>
      <c r="G2" t="s">
        <v>172</v>
      </c>
      <c r="H2" s="7">
        <v>21.16</v>
      </c>
      <c r="I2" s="3">
        <v>82.462977396726416</v>
      </c>
      <c r="J2" s="4">
        <v>2.6253766403014431</v>
      </c>
      <c r="K2">
        <v>0.10939069334589346</v>
      </c>
    </row>
    <row r="3" spans="1:11">
      <c r="A3" t="s">
        <v>198</v>
      </c>
      <c r="B3">
        <v>13</v>
      </c>
      <c r="C3">
        <v>1</v>
      </c>
      <c r="D3">
        <v>16</v>
      </c>
      <c r="E3" t="s">
        <v>94</v>
      </c>
      <c r="F3" t="s">
        <v>168</v>
      </c>
      <c r="G3" t="s">
        <v>173</v>
      </c>
      <c r="H3" s="7">
        <v>16.28</v>
      </c>
      <c r="I3" s="3">
        <v>62.736030828516377</v>
      </c>
      <c r="J3" s="4">
        <v>0.5459555374552606</v>
      </c>
      <c r="K3">
        <v>2.2748147393969194E-2</v>
      </c>
    </row>
    <row r="4" spans="1:11">
      <c r="A4" t="s">
        <v>198</v>
      </c>
      <c r="B4">
        <v>14</v>
      </c>
      <c r="C4">
        <v>1</v>
      </c>
      <c r="D4">
        <v>16</v>
      </c>
      <c r="E4" t="s">
        <v>94</v>
      </c>
      <c r="F4" t="s">
        <v>168</v>
      </c>
      <c r="G4" t="s">
        <v>174</v>
      </c>
      <c r="H4" s="7">
        <v>10.9</v>
      </c>
      <c r="I4" s="3">
        <v>29.895776193088313</v>
      </c>
      <c r="J4" s="4">
        <v>5.5646384562359037</v>
      </c>
      <c r="K4">
        <v>0.23185993567649599</v>
      </c>
    </row>
    <row r="5" spans="1:11">
      <c r="A5" t="s">
        <v>198</v>
      </c>
      <c r="B5">
        <v>15</v>
      </c>
      <c r="C5">
        <v>1</v>
      </c>
      <c r="D5">
        <v>16</v>
      </c>
      <c r="E5" t="s">
        <v>94</v>
      </c>
      <c r="F5" t="s">
        <v>168</v>
      </c>
      <c r="G5" t="s">
        <v>175</v>
      </c>
      <c r="H5" s="7">
        <v>3.32</v>
      </c>
      <c r="I5" s="3">
        <v>15.96921596921597</v>
      </c>
      <c r="J5" s="4">
        <v>9.3692371719432916</v>
      </c>
      <c r="K5">
        <v>0.39038488216430384</v>
      </c>
    </row>
    <row r="6" spans="1:11">
      <c r="A6" t="s">
        <v>198</v>
      </c>
      <c r="B6">
        <v>28</v>
      </c>
      <c r="C6">
        <v>2</v>
      </c>
      <c r="D6">
        <v>16</v>
      </c>
      <c r="E6" t="s">
        <v>94</v>
      </c>
      <c r="F6" t="s">
        <v>168</v>
      </c>
      <c r="G6" t="s">
        <v>172</v>
      </c>
      <c r="H6" s="7">
        <v>19.100000000000001</v>
      </c>
      <c r="I6" s="3">
        <v>78.536184210526315</v>
      </c>
      <c r="J6" s="4">
        <v>3.2075360078277293</v>
      </c>
      <c r="K6">
        <v>0.13364733365948872</v>
      </c>
    </row>
    <row r="7" spans="1:11">
      <c r="A7" t="s">
        <v>198</v>
      </c>
      <c r="B7">
        <v>29</v>
      </c>
      <c r="C7">
        <v>2</v>
      </c>
      <c r="D7">
        <v>16</v>
      </c>
      <c r="E7" t="s">
        <v>94</v>
      </c>
      <c r="F7" t="s">
        <v>168</v>
      </c>
      <c r="G7" t="s">
        <v>173</v>
      </c>
      <c r="H7" s="7">
        <v>14.35</v>
      </c>
      <c r="I7" s="3">
        <v>63.891362422083695</v>
      </c>
      <c r="J7" s="4">
        <v>4.4914547832930687</v>
      </c>
      <c r="K7">
        <v>0.18714394930387787</v>
      </c>
    </row>
    <row r="8" spans="1:11">
      <c r="A8" t="s">
        <v>198</v>
      </c>
      <c r="B8">
        <v>30</v>
      </c>
      <c r="C8">
        <v>2</v>
      </c>
      <c r="D8">
        <v>16</v>
      </c>
      <c r="E8" t="s">
        <v>94</v>
      </c>
      <c r="F8" t="s">
        <v>168</v>
      </c>
      <c r="G8" t="s">
        <v>174</v>
      </c>
      <c r="H8" s="7">
        <v>12.41</v>
      </c>
      <c r="I8" s="3">
        <v>39.826700898587937</v>
      </c>
      <c r="J8" s="4">
        <v>0.76135090407580142</v>
      </c>
      <c r="K8">
        <v>3.1722954336491721E-2</v>
      </c>
    </row>
    <row r="9" spans="1:11">
      <c r="A9" t="s">
        <v>198</v>
      </c>
      <c r="B9">
        <v>31</v>
      </c>
      <c r="C9">
        <v>2</v>
      </c>
      <c r="D9">
        <v>16</v>
      </c>
      <c r="E9" t="s">
        <v>94</v>
      </c>
      <c r="F9" t="s">
        <v>168</v>
      </c>
      <c r="G9" t="s">
        <v>175</v>
      </c>
      <c r="H9" s="7">
        <v>7.39</v>
      </c>
      <c r="I9" s="3">
        <v>18.228909718796249</v>
      </c>
      <c r="J9" s="4">
        <v>4.5276112676370079</v>
      </c>
      <c r="K9">
        <v>0.18865046948487532</v>
      </c>
    </row>
    <row r="10" spans="1:11">
      <c r="A10" t="s">
        <v>198</v>
      </c>
      <c r="B10">
        <v>44</v>
      </c>
      <c r="C10" s="33">
        <v>3</v>
      </c>
      <c r="D10" s="33">
        <v>18</v>
      </c>
      <c r="E10" s="33" t="s">
        <v>94</v>
      </c>
      <c r="F10" s="33" t="s">
        <v>168</v>
      </c>
      <c r="G10" s="33" t="s">
        <v>172</v>
      </c>
      <c r="H10" s="34">
        <v>33.74</v>
      </c>
      <c r="I10" s="35">
        <v>89.44856839872746</v>
      </c>
      <c r="J10" s="36">
        <v>6.4879857063883355</v>
      </c>
      <c r="K10" s="33">
        <v>0.27033273776618066</v>
      </c>
    </row>
    <row r="11" spans="1:11">
      <c r="A11" t="s">
        <v>198</v>
      </c>
      <c r="B11">
        <v>45</v>
      </c>
      <c r="C11" s="33">
        <v>3</v>
      </c>
      <c r="D11" s="33">
        <v>18</v>
      </c>
      <c r="E11" s="33" t="s">
        <v>94</v>
      </c>
      <c r="F11" s="33" t="s">
        <v>168</v>
      </c>
      <c r="G11" s="33" t="s">
        <v>173</v>
      </c>
      <c r="H11" s="34">
        <v>19.809999999999999</v>
      </c>
      <c r="I11" s="35">
        <v>77.716751667320523</v>
      </c>
      <c r="J11" s="36">
        <v>3.8038433329861454</v>
      </c>
      <c r="K11" s="33">
        <v>0.15849347220775606</v>
      </c>
    </row>
    <row r="12" spans="1:11">
      <c r="A12" t="s">
        <v>198</v>
      </c>
      <c r="B12">
        <v>46</v>
      </c>
      <c r="C12" s="33">
        <v>3</v>
      </c>
      <c r="D12" s="33">
        <v>18</v>
      </c>
      <c r="E12" s="33" t="s">
        <v>94</v>
      </c>
      <c r="F12" s="33" t="s">
        <v>168</v>
      </c>
      <c r="G12" s="33" t="s">
        <v>174</v>
      </c>
      <c r="H12" s="34">
        <v>6.54</v>
      </c>
      <c r="I12" s="35">
        <v>27.193347193347194</v>
      </c>
      <c r="J12" s="36">
        <v>5.9897278086590271</v>
      </c>
      <c r="K12" s="33">
        <v>0.24957199202745947</v>
      </c>
    </row>
    <row r="13" spans="1:11">
      <c r="A13" t="s">
        <v>198</v>
      </c>
      <c r="B13">
        <v>47</v>
      </c>
      <c r="C13" s="33">
        <v>3</v>
      </c>
      <c r="D13" s="33">
        <v>18</v>
      </c>
      <c r="E13" s="33" t="s">
        <v>94</v>
      </c>
      <c r="F13" s="33" t="s">
        <v>168</v>
      </c>
      <c r="G13" s="33" t="s">
        <v>175</v>
      </c>
      <c r="H13" s="34">
        <v>5.72</v>
      </c>
      <c r="I13" s="35">
        <v>16.725146198830405</v>
      </c>
      <c r="J13" s="36">
        <v>0.65548282787765366</v>
      </c>
      <c r="K13" s="33">
        <v>2.7311784494902232E-2</v>
      </c>
    </row>
    <row r="14" spans="1:11">
      <c r="A14" t="s">
        <v>198</v>
      </c>
      <c r="B14">
        <v>60</v>
      </c>
      <c r="C14">
        <v>4</v>
      </c>
      <c r="D14">
        <v>19</v>
      </c>
      <c r="E14" t="s">
        <v>94</v>
      </c>
      <c r="F14" t="s">
        <v>168</v>
      </c>
      <c r="G14" t="s">
        <v>172</v>
      </c>
      <c r="H14" s="7">
        <v>14.58</v>
      </c>
      <c r="I14" s="3">
        <v>58.13397129186604</v>
      </c>
      <c r="J14" s="4">
        <v>1.5109342670837642</v>
      </c>
      <c r="K14">
        <v>6.29555944618235E-2</v>
      </c>
    </row>
    <row r="15" spans="1:11">
      <c r="A15" t="s">
        <v>198</v>
      </c>
      <c r="B15">
        <v>61</v>
      </c>
      <c r="C15">
        <v>4</v>
      </c>
      <c r="D15">
        <v>19</v>
      </c>
      <c r="E15" t="s">
        <v>94</v>
      </c>
      <c r="F15" t="s">
        <v>168</v>
      </c>
      <c r="G15" t="s">
        <v>173</v>
      </c>
      <c r="H15" s="7">
        <v>5.3</v>
      </c>
      <c r="I15" s="3">
        <v>19.003226963069199</v>
      </c>
      <c r="J15" s="4">
        <v>4.4389940100803722</v>
      </c>
      <c r="K15">
        <v>0.18495808375334885</v>
      </c>
    </row>
    <row r="16" spans="1:11">
      <c r="A16" t="s">
        <v>198</v>
      </c>
      <c r="B16">
        <v>62</v>
      </c>
      <c r="C16">
        <v>4</v>
      </c>
      <c r="D16">
        <v>19</v>
      </c>
      <c r="E16" t="s">
        <v>94</v>
      </c>
      <c r="F16" t="s">
        <v>168</v>
      </c>
      <c r="G16" t="s">
        <v>174</v>
      </c>
      <c r="H16" s="7">
        <v>7.31</v>
      </c>
      <c r="I16" s="3">
        <v>18.49228434100683</v>
      </c>
      <c r="J16" s="4">
        <v>2.8073716562588409</v>
      </c>
      <c r="K16">
        <v>0.11697381901078505</v>
      </c>
    </row>
    <row r="17" spans="1:11">
      <c r="A17" t="s">
        <v>198</v>
      </c>
      <c r="B17">
        <v>63</v>
      </c>
      <c r="C17">
        <v>4</v>
      </c>
      <c r="D17">
        <v>19</v>
      </c>
      <c r="E17" t="s">
        <v>94</v>
      </c>
      <c r="F17" t="s">
        <v>168</v>
      </c>
      <c r="G17" t="s">
        <v>175</v>
      </c>
      <c r="H17" s="7">
        <v>6.72</v>
      </c>
      <c r="I17" s="3">
        <v>25.121495327102807</v>
      </c>
      <c r="J17" s="4">
        <v>3.0624138779840817</v>
      </c>
      <c r="K17">
        <v>0.12760057824933674</v>
      </c>
    </row>
    <row r="18" spans="1:11">
      <c r="A18" t="s">
        <v>198</v>
      </c>
      <c r="B18">
        <v>76</v>
      </c>
      <c r="C18" s="33">
        <v>5</v>
      </c>
      <c r="D18" s="33">
        <v>20</v>
      </c>
      <c r="E18" s="33" t="s">
        <v>94</v>
      </c>
      <c r="F18" s="33" t="s">
        <v>168</v>
      </c>
      <c r="G18" s="33" t="s">
        <v>172</v>
      </c>
      <c r="H18" s="34">
        <v>7.91</v>
      </c>
      <c r="I18" s="35">
        <v>22.363584959004804</v>
      </c>
      <c r="J18" s="36">
        <v>1.2451043745988726</v>
      </c>
      <c r="K18" s="33">
        <v>5.1879348941619691E-2</v>
      </c>
    </row>
    <row r="19" spans="1:11">
      <c r="A19" t="s">
        <v>198</v>
      </c>
      <c r="B19">
        <v>77</v>
      </c>
      <c r="C19" s="33">
        <v>5</v>
      </c>
      <c r="D19" s="33">
        <v>20</v>
      </c>
      <c r="E19" s="33" t="s">
        <v>94</v>
      </c>
      <c r="F19" s="33" t="s">
        <v>168</v>
      </c>
      <c r="G19" s="33" t="s">
        <v>173</v>
      </c>
      <c r="H19" s="34">
        <v>10.79</v>
      </c>
      <c r="I19" s="35">
        <v>45.450716090985679</v>
      </c>
      <c r="J19" s="36">
        <v>2.8473453765951175</v>
      </c>
      <c r="K19" s="33">
        <v>0.11863939069146322</v>
      </c>
    </row>
    <row r="20" spans="1:11">
      <c r="A20" t="s">
        <v>198</v>
      </c>
      <c r="B20">
        <v>78</v>
      </c>
      <c r="C20" s="33">
        <v>5</v>
      </c>
      <c r="D20" s="33">
        <v>20</v>
      </c>
      <c r="E20" s="33" t="s">
        <v>94</v>
      </c>
      <c r="F20" s="33" t="s">
        <v>168</v>
      </c>
      <c r="G20" s="33" t="s">
        <v>174</v>
      </c>
      <c r="H20" s="34">
        <v>8.1300000000000008</v>
      </c>
      <c r="I20" s="35">
        <v>28.850248403122787</v>
      </c>
      <c r="J20" s="36">
        <v>-1.1559649714013518</v>
      </c>
      <c r="K20" s="33">
        <v>-4.8165207141722996E-2</v>
      </c>
    </row>
    <row r="21" spans="1:11">
      <c r="A21" t="s">
        <v>198</v>
      </c>
      <c r="B21">
        <v>79</v>
      </c>
      <c r="C21" s="33">
        <v>5</v>
      </c>
      <c r="D21" s="33">
        <v>20</v>
      </c>
      <c r="E21" s="33" t="s">
        <v>94</v>
      </c>
      <c r="F21" s="33" t="s">
        <v>168</v>
      </c>
      <c r="G21" s="33" t="s">
        <v>175</v>
      </c>
      <c r="H21" s="34">
        <v>5.4</v>
      </c>
      <c r="I21" s="35">
        <v>15.079586707623568</v>
      </c>
      <c r="J21" s="36">
        <v>1.7192978510702714</v>
      </c>
      <c r="K21" s="33">
        <v>7.1637410461261306E-2</v>
      </c>
    </row>
    <row r="22" spans="1:11">
      <c r="A22" t="s">
        <v>198</v>
      </c>
      <c r="B22">
        <v>92</v>
      </c>
      <c r="C22">
        <v>6</v>
      </c>
      <c r="D22">
        <v>20</v>
      </c>
      <c r="E22" t="s">
        <v>94</v>
      </c>
      <c r="F22" t="s">
        <v>168</v>
      </c>
      <c r="G22" t="s">
        <v>172</v>
      </c>
      <c r="H22" s="7">
        <v>28.45</v>
      </c>
      <c r="I22" s="3">
        <v>90.031645569620252</v>
      </c>
      <c r="J22" s="4">
        <v>-4.1104817004871386</v>
      </c>
      <c r="K22">
        <v>-0.17127007085363075</v>
      </c>
    </row>
    <row r="23" spans="1:11">
      <c r="A23" t="s">
        <v>198</v>
      </c>
      <c r="B23">
        <v>93</v>
      </c>
      <c r="C23">
        <v>6</v>
      </c>
      <c r="D23">
        <v>20</v>
      </c>
      <c r="E23" t="s">
        <v>94</v>
      </c>
      <c r="F23" t="s">
        <v>168</v>
      </c>
      <c r="G23" t="s">
        <v>173</v>
      </c>
      <c r="H23" s="7">
        <v>19.12</v>
      </c>
      <c r="I23" s="3">
        <v>61.43958868894601</v>
      </c>
      <c r="J23" s="4">
        <v>-4.7901957881988384</v>
      </c>
      <c r="K23">
        <v>-0.19959149117495159</v>
      </c>
    </row>
    <row r="24" spans="1:11">
      <c r="A24" t="s">
        <v>198</v>
      </c>
      <c r="B24">
        <v>94</v>
      </c>
      <c r="C24">
        <v>6</v>
      </c>
      <c r="D24">
        <v>20</v>
      </c>
      <c r="E24" t="s">
        <v>94</v>
      </c>
      <c r="F24" t="s">
        <v>168</v>
      </c>
      <c r="G24" t="s">
        <v>174</v>
      </c>
      <c r="H24" s="7">
        <v>15.19</v>
      </c>
      <c r="I24" s="3">
        <v>41.8226872246696</v>
      </c>
      <c r="J24" s="4">
        <v>-2.8501871664924714</v>
      </c>
      <c r="K24">
        <v>-0.11875779860385297</v>
      </c>
    </row>
    <row r="25" spans="1:11">
      <c r="A25" t="s">
        <v>198</v>
      </c>
      <c r="B25">
        <v>95</v>
      </c>
      <c r="C25">
        <v>6</v>
      </c>
      <c r="D25">
        <v>20</v>
      </c>
      <c r="E25" t="s">
        <v>94</v>
      </c>
      <c r="F25" t="s">
        <v>168</v>
      </c>
      <c r="G25" t="s">
        <v>175</v>
      </c>
      <c r="H25" s="7">
        <v>7.97</v>
      </c>
      <c r="I25" s="3">
        <v>24.805477746654216</v>
      </c>
      <c r="J25" s="4">
        <v>-0.97398745749592042</v>
      </c>
      <c r="K25">
        <v>-4.0582810728996679E-2</v>
      </c>
    </row>
    <row r="26" spans="1:11">
      <c r="A26" t="s">
        <v>198</v>
      </c>
      <c r="B26">
        <v>108</v>
      </c>
      <c r="C26">
        <v>7</v>
      </c>
      <c r="D26">
        <v>22</v>
      </c>
      <c r="E26" t="s">
        <v>94</v>
      </c>
      <c r="F26" t="s">
        <v>168</v>
      </c>
      <c r="G26" t="s">
        <v>172</v>
      </c>
      <c r="H26" s="7">
        <v>25.25</v>
      </c>
      <c r="I26" s="3">
        <v>87.612768910478835</v>
      </c>
      <c r="J26" s="4">
        <v>2.609605644504883</v>
      </c>
      <c r="K26">
        <v>0.10873356852103679</v>
      </c>
    </row>
    <row r="27" spans="1:11">
      <c r="A27" t="s">
        <v>198</v>
      </c>
      <c r="B27">
        <v>109</v>
      </c>
      <c r="C27">
        <v>7</v>
      </c>
      <c r="D27">
        <v>22</v>
      </c>
      <c r="E27" t="s">
        <v>94</v>
      </c>
      <c r="F27" t="s">
        <v>168</v>
      </c>
      <c r="G27" t="s">
        <v>173</v>
      </c>
      <c r="H27" s="7">
        <v>24.08</v>
      </c>
      <c r="I27" s="3">
        <v>84.818598097921807</v>
      </c>
      <c r="J27" s="4">
        <v>0.22276901571386695</v>
      </c>
      <c r="K27">
        <v>9.2820423214111224E-3</v>
      </c>
    </row>
    <row r="28" spans="1:11">
      <c r="A28" t="s">
        <v>198</v>
      </c>
      <c r="B28">
        <v>110</v>
      </c>
      <c r="C28">
        <v>7</v>
      </c>
      <c r="D28">
        <v>22</v>
      </c>
      <c r="E28" t="s">
        <v>94</v>
      </c>
      <c r="F28" t="s">
        <v>168</v>
      </c>
      <c r="G28" t="s">
        <v>174</v>
      </c>
      <c r="H28" s="7">
        <v>10.86</v>
      </c>
      <c r="I28" s="3">
        <v>22.81992015129229</v>
      </c>
      <c r="J28" s="4">
        <v>2.4368944050564867</v>
      </c>
      <c r="K28">
        <v>0.10153726687735361</v>
      </c>
    </row>
    <row r="29" spans="1:11">
      <c r="A29" t="s">
        <v>198</v>
      </c>
      <c r="B29">
        <v>111</v>
      </c>
      <c r="C29">
        <v>7</v>
      </c>
      <c r="D29">
        <v>22</v>
      </c>
      <c r="E29" t="s">
        <v>94</v>
      </c>
      <c r="F29" t="s">
        <v>168</v>
      </c>
      <c r="G29" t="s">
        <v>175</v>
      </c>
      <c r="H29" s="7">
        <v>4.47</v>
      </c>
      <c r="I29" s="3">
        <v>14.052184847532223</v>
      </c>
      <c r="J29" s="4">
        <v>2.9219878741628649</v>
      </c>
      <c r="K29">
        <v>0.12174949475678604</v>
      </c>
    </row>
    <row r="30" spans="1:11">
      <c r="A30" t="s">
        <v>198</v>
      </c>
      <c r="B30">
        <v>124</v>
      </c>
      <c r="C30" s="33">
        <v>8</v>
      </c>
      <c r="D30" s="33">
        <v>22</v>
      </c>
      <c r="E30" s="33" t="s">
        <v>94</v>
      </c>
      <c r="F30" s="33" t="s">
        <v>168</v>
      </c>
      <c r="G30" s="33" t="s">
        <v>172</v>
      </c>
      <c r="H30" s="34">
        <v>26.63</v>
      </c>
      <c r="I30" s="35">
        <v>80.745906610066712</v>
      </c>
      <c r="J30" s="36">
        <v>0.84187128199423777</v>
      </c>
      <c r="K30" s="33">
        <v>3.5077970083093241E-2</v>
      </c>
    </row>
    <row r="31" spans="1:11">
      <c r="A31" t="s">
        <v>198</v>
      </c>
      <c r="B31">
        <v>125</v>
      </c>
      <c r="C31" s="33">
        <v>8</v>
      </c>
      <c r="D31" s="33">
        <v>22</v>
      </c>
      <c r="E31" s="33" t="s">
        <v>94</v>
      </c>
      <c r="F31" s="33" t="s">
        <v>168</v>
      </c>
      <c r="G31" s="33" t="s">
        <v>173</v>
      </c>
      <c r="H31" s="34">
        <v>19.95</v>
      </c>
      <c r="I31" s="35">
        <v>54.883081155433288</v>
      </c>
      <c r="J31" s="36">
        <v>-1.5402639092349466</v>
      </c>
      <c r="K31" s="33">
        <v>-6.4177662884789433E-2</v>
      </c>
    </row>
    <row r="32" spans="1:11">
      <c r="A32" t="s">
        <v>198</v>
      </c>
      <c r="B32">
        <v>126</v>
      </c>
      <c r="C32" s="33">
        <v>8</v>
      </c>
      <c r="D32" s="33">
        <v>22</v>
      </c>
      <c r="E32" s="33" t="s">
        <v>94</v>
      </c>
      <c r="F32" s="33" t="s">
        <v>168</v>
      </c>
      <c r="G32" s="33" t="s">
        <v>174</v>
      </c>
      <c r="H32" s="34">
        <v>17.940000000000001</v>
      </c>
      <c r="I32" s="35">
        <v>29.06204438684594</v>
      </c>
      <c r="J32" s="36">
        <v>-2.0507863937538988</v>
      </c>
      <c r="K32" s="33">
        <v>-8.5449433073079117E-2</v>
      </c>
    </row>
    <row r="33" spans="1:11">
      <c r="A33" t="s">
        <v>198</v>
      </c>
      <c r="B33">
        <v>127</v>
      </c>
      <c r="C33" s="33">
        <v>8</v>
      </c>
      <c r="D33" s="33">
        <v>22</v>
      </c>
      <c r="E33" s="33" t="s">
        <v>94</v>
      </c>
      <c r="F33" s="33" t="s">
        <v>168</v>
      </c>
      <c r="G33" s="33" t="s">
        <v>175</v>
      </c>
      <c r="H33" s="34">
        <v>0.32</v>
      </c>
      <c r="I33" s="35">
        <v>0.89862398202752036</v>
      </c>
      <c r="J33" s="36">
        <v>-0.35674326407553048</v>
      </c>
      <c r="K33" s="33">
        <v>-1.4864302669813768E-2</v>
      </c>
    </row>
    <row r="34" spans="1:11">
      <c r="A34" t="s">
        <v>198</v>
      </c>
      <c r="B34">
        <v>140</v>
      </c>
      <c r="C34">
        <v>9</v>
      </c>
      <c r="D34">
        <v>27</v>
      </c>
      <c r="E34" t="s">
        <v>94</v>
      </c>
      <c r="F34" t="s">
        <v>168</v>
      </c>
      <c r="G34" t="s">
        <v>172</v>
      </c>
      <c r="H34" s="7">
        <v>29.85</v>
      </c>
      <c r="I34" s="3">
        <v>86.748038360941607</v>
      </c>
      <c r="J34" s="4">
        <v>-0.36646443690883307</v>
      </c>
      <c r="K34">
        <v>-1.5269351537868046E-2</v>
      </c>
    </row>
    <row r="35" spans="1:11">
      <c r="A35" t="s">
        <v>198</v>
      </c>
      <c r="B35">
        <v>141</v>
      </c>
      <c r="C35">
        <v>9</v>
      </c>
      <c r="D35">
        <v>27</v>
      </c>
      <c r="E35" t="s">
        <v>94</v>
      </c>
      <c r="F35" t="s">
        <v>168</v>
      </c>
      <c r="G35" t="s">
        <v>173</v>
      </c>
      <c r="H35" s="7">
        <v>12.86</v>
      </c>
      <c r="I35" s="3">
        <v>32.714322055456627</v>
      </c>
      <c r="J35" s="4">
        <v>2.1263808750519826</v>
      </c>
      <c r="K35">
        <v>8.8599203127165946E-2</v>
      </c>
    </row>
    <row r="36" spans="1:11">
      <c r="A36" t="s">
        <v>198</v>
      </c>
      <c r="B36">
        <v>142</v>
      </c>
      <c r="C36">
        <v>9</v>
      </c>
      <c r="D36">
        <v>27</v>
      </c>
      <c r="E36" t="s">
        <v>94</v>
      </c>
      <c r="F36" t="s">
        <v>168</v>
      </c>
      <c r="G36" t="s">
        <v>174</v>
      </c>
      <c r="H36" s="7">
        <v>4.2</v>
      </c>
      <c r="I36" s="3">
        <v>10.135135135135135</v>
      </c>
      <c r="J36" s="4">
        <v>3.9020525621245152</v>
      </c>
      <c r="K36">
        <v>0.16258552342185481</v>
      </c>
    </row>
    <row r="37" spans="1:11">
      <c r="A37" t="s">
        <v>198</v>
      </c>
      <c r="B37">
        <v>143</v>
      </c>
      <c r="C37">
        <v>9</v>
      </c>
      <c r="D37">
        <v>27</v>
      </c>
      <c r="E37" t="s">
        <v>94</v>
      </c>
      <c r="F37" t="s">
        <v>168</v>
      </c>
      <c r="G37" t="s">
        <v>175</v>
      </c>
      <c r="H37" s="7">
        <v>9.98</v>
      </c>
      <c r="I37" s="3">
        <v>28.54691075514874</v>
      </c>
      <c r="J37" s="4">
        <v>-6.0437137341035729E-2</v>
      </c>
      <c r="K37">
        <v>-2.5182140558764887E-3</v>
      </c>
    </row>
    <row r="38" spans="1:11">
      <c r="A38" t="s">
        <v>198</v>
      </c>
      <c r="B38">
        <v>156</v>
      </c>
      <c r="C38" s="33">
        <v>10</v>
      </c>
      <c r="D38" s="33">
        <v>27</v>
      </c>
      <c r="E38" s="33" t="s">
        <v>94</v>
      </c>
      <c r="F38" s="33" t="s">
        <v>168</v>
      </c>
      <c r="G38" s="33" t="s">
        <v>172</v>
      </c>
      <c r="H38" s="34">
        <v>30.94</v>
      </c>
      <c r="I38" s="35">
        <v>63.714991762767717</v>
      </c>
      <c r="J38" s="36">
        <v>5.1111190923830341</v>
      </c>
      <c r="K38" s="33">
        <v>0.21296329551595977</v>
      </c>
    </row>
    <row r="39" spans="1:11">
      <c r="A39" t="s">
        <v>198</v>
      </c>
      <c r="B39">
        <v>157</v>
      </c>
      <c r="C39" s="33">
        <v>10</v>
      </c>
      <c r="D39" s="33">
        <v>27</v>
      </c>
      <c r="E39" s="33" t="s">
        <v>94</v>
      </c>
      <c r="F39" s="33" t="s">
        <v>168</v>
      </c>
      <c r="G39" s="33" t="s">
        <v>173</v>
      </c>
      <c r="H39" s="34">
        <v>17.88</v>
      </c>
      <c r="I39" s="35">
        <v>50.911161731207287</v>
      </c>
      <c r="J39" s="36">
        <v>1.3348358593197751</v>
      </c>
      <c r="K39" s="33">
        <v>5.561816080499063E-2</v>
      </c>
    </row>
    <row r="40" spans="1:11">
      <c r="A40" t="s">
        <v>198</v>
      </c>
      <c r="B40">
        <v>158</v>
      </c>
      <c r="C40" s="33">
        <v>10</v>
      </c>
      <c r="D40" s="33">
        <v>27</v>
      </c>
      <c r="E40" s="33" t="s">
        <v>94</v>
      </c>
      <c r="F40" s="33" t="s">
        <v>168</v>
      </c>
      <c r="G40" s="33" t="s">
        <v>174</v>
      </c>
      <c r="H40" s="34">
        <v>5.55</v>
      </c>
      <c r="I40" s="35">
        <v>14.179867143587121</v>
      </c>
      <c r="J40" s="36">
        <v>-0.48419222228629916</v>
      </c>
      <c r="K40" s="33">
        <v>-2.0174675928595801E-2</v>
      </c>
    </row>
    <row r="41" spans="1:11">
      <c r="A41" t="s">
        <v>198</v>
      </c>
      <c r="B41">
        <v>159</v>
      </c>
      <c r="C41" s="33">
        <v>10</v>
      </c>
      <c r="D41" s="33">
        <v>27</v>
      </c>
      <c r="E41" s="33" t="s">
        <v>94</v>
      </c>
      <c r="F41" s="33" t="s">
        <v>168</v>
      </c>
      <c r="G41" s="33" t="s">
        <v>175</v>
      </c>
      <c r="H41" s="34">
        <v>8.8000000000000007</v>
      </c>
      <c r="I41" s="35">
        <v>25.099828864803197</v>
      </c>
      <c r="J41" s="36">
        <v>-0.2760669824308149</v>
      </c>
      <c r="K41" s="33">
        <v>-1.1502790934617289E-2</v>
      </c>
    </row>
    <row r="42" spans="1:11">
      <c r="A42" t="s">
        <v>198</v>
      </c>
      <c r="B42">
        <v>7</v>
      </c>
      <c r="C42" s="33">
        <v>1</v>
      </c>
      <c r="D42" s="33">
        <v>16</v>
      </c>
      <c r="E42" s="33" t="s">
        <v>92</v>
      </c>
      <c r="F42" s="33" t="s">
        <v>167</v>
      </c>
      <c r="G42" s="33" t="s">
        <v>172</v>
      </c>
      <c r="H42" s="34">
        <v>6.77</v>
      </c>
      <c r="I42" s="35">
        <v>12.751930683744582</v>
      </c>
      <c r="J42" s="36">
        <v>5.2468596407587409</v>
      </c>
      <c r="K42" s="33">
        <v>0.21861915169828086</v>
      </c>
    </row>
    <row r="43" spans="1:11">
      <c r="A43" t="s">
        <v>198</v>
      </c>
      <c r="B43">
        <v>8</v>
      </c>
      <c r="C43" s="33">
        <v>1</v>
      </c>
      <c r="D43" s="33">
        <v>16</v>
      </c>
      <c r="E43" s="33" t="s">
        <v>92</v>
      </c>
      <c r="F43" s="33" t="s">
        <v>167</v>
      </c>
      <c r="G43" s="33" t="s">
        <v>173</v>
      </c>
      <c r="H43" s="34">
        <v>2.54</v>
      </c>
      <c r="I43" s="35">
        <v>4.7203122096264636</v>
      </c>
      <c r="J43" s="36">
        <v>1.1436062515931973</v>
      </c>
      <c r="K43" s="33">
        <v>4.7650260483049885E-2</v>
      </c>
    </row>
    <row r="44" spans="1:11">
      <c r="A44" t="s">
        <v>198</v>
      </c>
      <c r="B44">
        <v>9</v>
      </c>
      <c r="C44" s="33">
        <v>1</v>
      </c>
      <c r="D44" s="33">
        <v>16</v>
      </c>
      <c r="E44" s="33" t="s">
        <v>92</v>
      </c>
      <c r="F44" s="33" t="s">
        <v>167</v>
      </c>
      <c r="G44" s="33" t="s">
        <v>174</v>
      </c>
      <c r="H44" s="34">
        <v>0.53</v>
      </c>
      <c r="I44" s="35">
        <v>0.83124215809284829</v>
      </c>
      <c r="J44" s="36">
        <v>-0.29787500999471739</v>
      </c>
      <c r="K44" s="33">
        <v>-1.2411458749779891E-2</v>
      </c>
    </row>
    <row r="45" spans="1:11">
      <c r="A45" t="s">
        <v>198</v>
      </c>
      <c r="B45">
        <v>10</v>
      </c>
      <c r="C45" s="33">
        <v>1</v>
      </c>
      <c r="D45" s="33">
        <v>16</v>
      </c>
      <c r="E45" s="33" t="s">
        <v>92</v>
      </c>
      <c r="F45" s="33" t="s">
        <v>167</v>
      </c>
      <c r="G45" s="33" t="s">
        <v>175</v>
      </c>
      <c r="H45" s="34">
        <v>1.01</v>
      </c>
      <c r="I45" s="35">
        <v>1.4582731735489458</v>
      </c>
      <c r="J45" s="36">
        <v>1.3598451398366713</v>
      </c>
      <c r="K45" s="33">
        <v>5.6660214159861305E-2</v>
      </c>
    </row>
    <row r="46" spans="1:11">
      <c r="A46" t="s">
        <v>198</v>
      </c>
      <c r="B46">
        <v>23</v>
      </c>
      <c r="C46">
        <v>2</v>
      </c>
      <c r="D46">
        <v>16</v>
      </c>
      <c r="E46" t="s">
        <v>92</v>
      </c>
      <c r="F46" t="s">
        <v>167</v>
      </c>
      <c r="G46" t="s">
        <v>172</v>
      </c>
      <c r="H46" s="7">
        <v>2.16</v>
      </c>
      <c r="I46" s="3">
        <v>4.5840407470288618</v>
      </c>
      <c r="J46" s="4">
        <v>4.5898237067248147</v>
      </c>
      <c r="K46">
        <v>0.19124265444686728</v>
      </c>
    </row>
    <row r="47" spans="1:11">
      <c r="A47" t="s">
        <v>198</v>
      </c>
      <c r="B47">
        <v>24</v>
      </c>
      <c r="C47">
        <v>2</v>
      </c>
      <c r="D47">
        <v>16</v>
      </c>
      <c r="E47" t="s">
        <v>92</v>
      </c>
      <c r="F47" t="s">
        <v>167</v>
      </c>
      <c r="G47" t="s">
        <v>173</v>
      </c>
      <c r="H47" s="7">
        <v>1.33</v>
      </c>
      <c r="I47" s="3">
        <v>2.8023598820058995</v>
      </c>
      <c r="J47" s="4">
        <v>10.443405685519862</v>
      </c>
      <c r="K47">
        <v>0.43514190356332755</v>
      </c>
    </row>
    <row r="48" spans="1:11">
      <c r="A48" t="s">
        <v>198</v>
      </c>
      <c r="B48">
        <v>25</v>
      </c>
      <c r="C48">
        <v>2</v>
      </c>
      <c r="D48">
        <v>16</v>
      </c>
      <c r="E48" t="s">
        <v>92</v>
      </c>
      <c r="F48" t="s">
        <v>167</v>
      </c>
      <c r="G48" t="s">
        <v>174</v>
      </c>
      <c r="H48" s="7">
        <v>0.51</v>
      </c>
      <c r="I48" s="3">
        <v>0.64877242081160158</v>
      </c>
      <c r="J48" s="4">
        <v>5.316981636719107</v>
      </c>
      <c r="K48">
        <v>0.22154090152996278</v>
      </c>
    </row>
    <row r="49" spans="1:11">
      <c r="A49" t="s">
        <v>198</v>
      </c>
      <c r="B49">
        <v>26</v>
      </c>
      <c r="C49">
        <v>2</v>
      </c>
      <c r="D49">
        <v>16</v>
      </c>
      <c r="E49" t="s">
        <v>92</v>
      </c>
      <c r="F49" t="s">
        <v>167</v>
      </c>
      <c r="G49" t="s">
        <v>175</v>
      </c>
      <c r="H49" s="7">
        <v>0.11</v>
      </c>
      <c r="I49" s="3">
        <v>0.19923926824850571</v>
      </c>
      <c r="J49" s="4">
        <v>4.8091099688362933</v>
      </c>
      <c r="K49">
        <v>0.20037958203484557</v>
      </c>
    </row>
    <row r="50" spans="1:11">
      <c r="A50" t="s">
        <v>198</v>
      </c>
      <c r="B50">
        <v>39</v>
      </c>
      <c r="C50" s="33">
        <v>3</v>
      </c>
      <c r="D50" s="33">
        <v>18</v>
      </c>
      <c r="E50" s="33" t="s">
        <v>92</v>
      </c>
      <c r="F50" s="33" t="s">
        <v>167</v>
      </c>
      <c r="G50" s="33" t="s">
        <v>172</v>
      </c>
      <c r="H50" s="34">
        <v>2.7</v>
      </c>
      <c r="I50" s="35">
        <v>6.3559322033898304</v>
      </c>
      <c r="J50" s="36">
        <v>5.9506868223525284</v>
      </c>
      <c r="K50" s="33">
        <v>0.2479452842646887</v>
      </c>
    </row>
    <row r="51" spans="1:11">
      <c r="A51" t="s">
        <v>198</v>
      </c>
      <c r="B51">
        <v>40</v>
      </c>
      <c r="C51" s="33">
        <v>3</v>
      </c>
      <c r="D51" s="33">
        <v>18</v>
      </c>
      <c r="E51" s="33" t="s">
        <v>92</v>
      </c>
      <c r="F51" s="33" t="s">
        <v>167</v>
      </c>
      <c r="G51" s="33" t="s">
        <v>173</v>
      </c>
      <c r="H51" s="34">
        <v>2.5299999999999998</v>
      </c>
      <c r="I51" s="35">
        <v>3.8426488456865124</v>
      </c>
      <c r="J51" s="36">
        <v>0.37350264120726251</v>
      </c>
      <c r="K51" s="33">
        <v>1.5562610050302605E-2</v>
      </c>
    </row>
    <row r="52" spans="1:11">
      <c r="A52" t="s">
        <v>198</v>
      </c>
      <c r="B52">
        <v>41</v>
      </c>
      <c r="C52" s="33">
        <v>3</v>
      </c>
      <c r="D52" s="33">
        <v>18</v>
      </c>
      <c r="E52" s="33" t="s">
        <v>92</v>
      </c>
      <c r="F52" s="33" t="s">
        <v>167</v>
      </c>
      <c r="G52" s="33" t="s">
        <v>174</v>
      </c>
      <c r="H52" s="34">
        <v>1.19</v>
      </c>
      <c r="I52" s="35">
        <v>1.9355888093689007</v>
      </c>
      <c r="J52" s="36">
        <v>1.3690331932804798</v>
      </c>
      <c r="K52" s="33">
        <v>5.7043049720019993E-2</v>
      </c>
    </row>
    <row r="53" spans="1:11">
      <c r="A53" t="s">
        <v>198</v>
      </c>
      <c r="B53">
        <v>42</v>
      </c>
      <c r="C53" s="33">
        <v>3</v>
      </c>
      <c r="D53" s="33">
        <v>18</v>
      </c>
      <c r="E53" s="33" t="s">
        <v>92</v>
      </c>
      <c r="F53" s="33" t="s">
        <v>167</v>
      </c>
      <c r="G53" s="33" t="s">
        <v>175</v>
      </c>
      <c r="H53" s="34">
        <v>0.35</v>
      </c>
      <c r="I53" s="35">
        <v>0.44637163627088383</v>
      </c>
      <c r="J53" s="36">
        <v>0.26677481051564977</v>
      </c>
      <c r="K53" s="33">
        <v>1.111561710481874E-2</v>
      </c>
    </row>
    <row r="54" spans="1:11">
      <c r="A54" t="s">
        <v>198</v>
      </c>
      <c r="B54">
        <v>55</v>
      </c>
      <c r="C54" s="33">
        <v>4</v>
      </c>
      <c r="D54" s="33">
        <v>19</v>
      </c>
      <c r="E54" s="33" t="s">
        <v>92</v>
      </c>
      <c r="F54" s="33" t="s">
        <v>167</v>
      </c>
      <c r="G54" s="33" t="s">
        <v>172</v>
      </c>
      <c r="H54" s="34">
        <v>3.44</v>
      </c>
      <c r="I54" s="35">
        <v>5.9474412171507609</v>
      </c>
      <c r="J54" s="36">
        <v>0.73356753203645308</v>
      </c>
      <c r="K54" s="33">
        <v>3.0565313834852212E-2</v>
      </c>
    </row>
    <row r="55" spans="1:11">
      <c r="A55" t="s">
        <v>198</v>
      </c>
      <c r="B55">
        <v>56</v>
      </c>
      <c r="C55" s="33">
        <v>4</v>
      </c>
      <c r="D55" s="33">
        <v>19</v>
      </c>
      <c r="E55" s="33" t="s">
        <v>92</v>
      </c>
      <c r="F55" s="33" t="s">
        <v>167</v>
      </c>
      <c r="G55" s="33" t="s">
        <v>173</v>
      </c>
      <c r="H55" s="34">
        <v>5.36</v>
      </c>
      <c r="I55" s="35">
        <v>7.9537023297225122</v>
      </c>
      <c r="J55" s="36">
        <v>0.6125721278103855</v>
      </c>
      <c r="K55" s="33">
        <v>2.5523838658766059E-2</v>
      </c>
    </row>
    <row r="56" spans="1:11">
      <c r="A56" t="s">
        <v>198</v>
      </c>
      <c r="B56">
        <v>57</v>
      </c>
      <c r="C56" s="33">
        <v>4</v>
      </c>
      <c r="D56" s="33">
        <v>19</v>
      </c>
      <c r="E56" s="33" t="s">
        <v>92</v>
      </c>
      <c r="F56" s="33" t="s">
        <v>167</v>
      </c>
      <c r="G56" s="33" t="s">
        <v>174</v>
      </c>
      <c r="H56" s="34">
        <v>0.45</v>
      </c>
      <c r="I56" s="35">
        <v>0.4501800720288115</v>
      </c>
      <c r="J56" s="36">
        <v>-1.2052484696123469</v>
      </c>
      <c r="K56" s="33">
        <v>-5.0218686233847794E-2</v>
      </c>
    </row>
    <row r="57" spans="1:11">
      <c r="A57" t="s">
        <v>198</v>
      </c>
      <c r="B57">
        <v>58</v>
      </c>
      <c r="C57" s="33">
        <v>4</v>
      </c>
      <c r="D57" s="33">
        <v>19</v>
      </c>
      <c r="E57" s="33" t="s">
        <v>92</v>
      </c>
      <c r="F57" s="33" t="s">
        <v>167</v>
      </c>
      <c r="G57" s="33" t="s">
        <v>175</v>
      </c>
      <c r="H57" s="34">
        <v>0.37</v>
      </c>
      <c r="I57" s="35">
        <v>0.43932557587271431</v>
      </c>
      <c r="J57" s="36">
        <v>0.3887453508445804</v>
      </c>
      <c r="K57" s="33">
        <v>1.6197722951857518E-2</v>
      </c>
    </row>
    <row r="58" spans="1:11">
      <c r="A58" t="s">
        <v>198</v>
      </c>
      <c r="B58">
        <v>71</v>
      </c>
      <c r="C58" s="33">
        <v>5</v>
      </c>
      <c r="D58" s="33">
        <v>20</v>
      </c>
      <c r="E58" s="33" t="s">
        <v>92</v>
      </c>
      <c r="F58" s="33" t="s">
        <v>167</v>
      </c>
      <c r="G58" s="33" t="s">
        <v>172</v>
      </c>
      <c r="H58" s="34">
        <v>4.29</v>
      </c>
      <c r="I58" s="35">
        <v>10.098870056497177</v>
      </c>
      <c r="J58" s="36">
        <v>1.9827822266615458</v>
      </c>
      <c r="K58" s="33">
        <v>8.2615926110897742E-2</v>
      </c>
    </row>
    <row r="59" spans="1:11">
      <c r="A59" t="s">
        <v>198</v>
      </c>
      <c r="B59">
        <v>72</v>
      </c>
      <c r="C59" s="33">
        <v>5</v>
      </c>
      <c r="D59" s="33">
        <v>20</v>
      </c>
      <c r="E59" s="33" t="s">
        <v>92</v>
      </c>
      <c r="F59" s="33" t="s">
        <v>167</v>
      </c>
      <c r="G59" s="33" t="s">
        <v>173</v>
      </c>
      <c r="H59" s="34">
        <v>2.62</v>
      </c>
      <c r="I59" s="35">
        <v>4.4963102797322811</v>
      </c>
      <c r="J59" s="36">
        <v>1.5267435428265808</v>
      </c>
      <c r="K59" s="33">
        <v>6.3614314284440865E-2</v>
      </c>
    </row>
    <row r="60" spans="1:11">
      <c r="A60" t="s">
        <v>198</v>
      </c>
      <c r="B60">
        <v>73</v>
      </c>
      <c r="C60" s="33">
        <v>5</v>
      </c>
      <c r="D60" s="33">
        <v>20</v>
      </c>
      <c r="E60" s="33" t="s">
        <v>92</v>
      </c>
      <c r="F60" s="33" t="s">
        <v>167</v>
      </c>
      <c r="G60" s="33" t="s">
        <v>174</v>
      </c>
      <c r="H60" s="34">
        <v>0.75</v>
      </c>
      <c r="I60" s="35">
        <v>1.0777410547492456</v>
      </c>
      <c r="J60" s="36">
        <v>-0.46344180591597745</v>
      </c>
      <c r="K60" s="33">
        <v>-1.9310075246499057E-2</v>
      </c>
    </row>
    <row r="61" spans="1:11">
      <c r="A61" t="s">
        <v>198</v>
      </c>
      <c r="B61">
        <v>74</v>
      </c>
      <c r="C61" s="33">
        <v>5</v>
      </c>
      <c r="D61" s="33">
        <v>20</v>
      </c>
      <c r="E61" s="33" t="s">
        <v>92</v>
      </c>
      <c r="F61" s="33" t="s">
        <v>167</v>
      </c>
      <c r="G61" s="33" t="s">
        <v>175</v>
      </c>
      <c r="H61" s="34">
        <v>0.16</v>
      </c>
      <c r="I61" s="35">
        <v>0.25465541938564384</v>
      </c>
      <c r="J61" s="36">
        <v>-0.85669447825529443</v>
      </c>
      <c r="K61" s="33">
        <v>-3.5695603260637261E-2</v>
      </c>
    </row>
    <row r="62" spans="1:11">
      <c r="A62" t="s">
        <v>198</v>
      </c>
      <c r="B62">
        <v>87</v>
      </c>
      <c r="C62">
        <v>6</v>
      </c>
      <c r="D62">
        <v>20</v>
      </c>
      <c r="E62" t="s">
        <v>92</v>
      </c>
      <c r="F62" t="s">
        <v>167</v>
      </c>
      <c r="G62" t="s">
        <v>172</v>
      </c>
      <c r="H62" s="7">
        <v>3.03</v>
      </c>
      <c r="I62" s="3">
        <v>3.8751758536897301</v>
      </c>
      <c r="J62" s="4">
        <v>-2.5081959186837288</v>
      </c>
      <c r="K62">
        <v>-0.10450816327848869</v>
      </c>
    </row>
    <row r="63" spans="1:11">
      <c r="A63" t="s">
        <v>198</v>
      </c>
      <c r="B63">
        <v>88</v>
      </c>
      <c r="C63">
        <v>6</v>
      </c>
      <c r="D63">
        <v>20</v>
      </c>
      <c r="E63" t="s">
        <v>92</v>
      </c>
      <c r="F63" t="s">
        <v>167</v>
      </c>
      <c r="G63" t="s">
        <v>173</v>
      </c>
      <c r="H63" s="7">
        <v>2.86</v>
      </c>
      <c r="I63" s="3">
        <v>3.1083577871970434</v>
      </c>
      <c r="J63" s="4">
        <v>-1.5744917335915263</v>
      </c>
      <c r="K63">
        <v>-6.5603822232980266E-2</v>
      </c>
    </row>
    <row r="64" spans="1:11">
      <c r="A64" t="s">
        <v>198</v>
      </c>
      <c r="B64">
        <v>89</v>
      </c>
      <c r="C64">
        <v>6</v>
      </c>
      <c r="D64">
        <v>20</v>
      </c>
      <c r="E64" t="s">
        <v>92</v>
      </c>
      <c r="F64" t="s">
        <v>167</v>
      </c>
      <c r="G64" t="s">
        <v>174</v>
      </c>
      <c r="H64" s="7">
        <v>0.67</v>
      </c>
      <c r="I64" s="3">
        <v>0.82532643508253267</v>
      </c>
      <c r="J64" s="4">
        <v>-0.5023110384232391</v>
      </c>
      <c r="K64">
        <v>-2.0929626600968292E-2</v>
      </c>
    </row>
    <row r="65" spans="1:11">
      <c r="A65" t="s">
        <v>198</v>
      </c>
      <c r="B65">
        <v>90</v>
      </c>
      <c r="C65">
        <v>6</v>
      </c>
      <c r="D65">
        <v>20</v>
      </c>
      <c r="E65" t="s">
        <v>92</v>
      </c>
      <c r="F65" t="s">
        <v>167</v>
      </c>
      <c r="G65" t="s">
        <v>175</v>
      </c>
      <c r="H65" s="7">
        <v>0.31</v>
      </c>
      <c r="I65" s="3">
        <v>0.3495714930085701</v>
      </c>
      <c r="J65" s="4">
        <v>-0.85728316246056646</v>
      </c>
      <c r="K65">
        <v>-3.5720131769190269E-2</v>
      </c>
    </row>
    <row r="66" spans="1:11">
      <c r="A66" t="s">
        <v>198</v>
      </c>
      <c r="B66">
        <v>103</v>
      </c>
      <c r="C66">
        <v>7</v>
      </c>
      <c r="D66">
        <v>22</v>
      </c>
      <c r="E66" t="s">
        <v>92</v>
      </c>
      <c r="F66" t="s">
        <v>167</v>
      </c>
      <c r="G66" t="s">
        <v>172</v>
      </c>
      <c r="H66" s="7">
        <v>4.7300000000000004</v>
      </c>
      <c r="I66" s="3">
        <v>5.3175941540191118</v>
      </c>
      <c r="J66" s="4">
        <v>-1.8155345244156065</v>
      </c>
      <c r="K66">
        <v>-7.5647271850650261E-2</v>
      </c>
    </row>
    <row r="67" spans="1:11">
      <c r="A67" t="s">
        <v>198</v>
      </c>
      <c r="B67">
        <v>104</v>
      </c>
      <c r="C67">
        <v>7</v>
      </c>
      <c r="D67">
        <v>22</v>
      </c>
      <c r="E67" t="s">
        <v>92</v>
      </c>
      <c r="F67" t="s">
        <v>167</v>
      </c>
      <c r="G67" t="s">
        <v>173</v>
      </c>
      <c r="H67" s="7">
        <v>4.55</v>
      </c>
      <c r="I67" s="3">
        <v>6.9731800766283518</v>
      </c>
      <c r="J67" s="4">
        <v>-2.4817508161078772</v>
      </c>
      <c r="K67">
        <v>-0.10340628400449488</v>
      </c>
    </row>
    <row r="68" spans="1:11">
      <c r="A68" t="s">
        <v>198</v>
      </c>
      <c r="B68">
        <v>105</v>
      </c>
      <c r="C68">
        <v>7</v>
      </c>
      <c r="D68">
        <v>22</v>
      </c>
      <c r="E68" t="s">
        <v>92</v>
      </c>
      <c r="F68" t="s">
        <v>167</v>
      </c>
      <c r="G68" t="s">
        <v>174</v>
      </c>
      <c r="H68" s="7">
        <v>0.56999999999999995</v>
      </c>
      <c r="I68" s="3">
        <v>0.46473705666530774</v>
      </c>
      <c r="J68" s="4">
        <v>-1.5928592686959708</v>
      </c>
      <c r="K68">
        <v>-6.6369136195665451E-2</v>
      </c>
    </row>
    <row r="69" spans="1:11">
      <c r="A69" t="s">
        <v>198</v>
      </c>
      <c r="B69">
        <v>106</v>
      </c>
      <c r="C69">
        <v>7</v>
      </c>
      <c r="D69">
        <v>22</v>
      </c>
      <c r="E69" t="s">
        <v>92</v>
      </c>
      <c r="F69" t="s">
        <v>167</v>
      </c>
      <c r="G69" t="s">
        <v>175</v>
      </c>
      <c r="H69" s="7">
        <v>0.03</v>
      </c>
      <c r="I69" s="3">
        <v>2.5804231894030617E-2</v>
      </c>
      <c r="J69" s="4">
        <v>-1.8279375618264626</v>
      </c>
      <c r="K69">
        <v>-7.6164065076102599E-2</v>
      </c>
    </row>
    <row r="70" spans="1:11">
      <c r="A70" t="s">
        <v>198</v>
      </c>
      <c r="B70">
        <v>119</v>
      </c>
      <c r="C70">
        <v>8</v>
      </c>
      <c r="D70">
        <v>22</v>
      </c>
      <c r="E70" t="s">
        <v>92</v>
      </c>
      <c r="F70" t="s">
        <v>167</v>
      </c>
      <c r="G70" t="s">
        <v>172</v>
      </c>
      <c r="H70" s="7">
        <v>4.8600000000000003</v>
      </c>
      <c r="I70" s="3">
        <v>5.6413232733604177</v>
      </c>
      <c r="J70" s="4">
        <v>-2.0465622293586709</v>
      </c>
      <c r="K70">
        <v>-8.5273426223277951E-2</v>
      </c>
    </row>
    <row r="71" spans="1:11">
      <c r="A71" t="s">
        <v>198</v>
      </c>
      <c r="B71">
        <v>120</v>
      </c>
      <c r="C71">
        <v>8</v>
      </c>
      <c r="D71">
        <v>22</v>
      </c>
      <c r="E71" t="s">
        <v>92</v>
      </c>
      <c r="F71" t="s">
        <v>167</v>
      </c>
      <c r="G71" t="s">
        <v>173</v>
      </c>
      <c r="H71" s="7">
        <v>4.09</v>
      </c>
      <c r="I71" s="3">
        <v>3.4177320965989808</v>
      </c>
      <c r="J71" s="4">
        <v>-1.5177672425026458</v>
      </c>
      <c r="K71">
        <v>-6.3240301770943572E-2</v>
      </c>
    </row>
    <row r="72" spans="1:11">
      <c r="A72" t="s">
        <v>198</v>
      </c>
      <c r="B72">
        <v>121</v>
      </c>
      <c r="C72">
        <v>8</v>
      </c>
      <c r="D72">
        <v>22</v>
      </c>
      <c r="E72" t="s">
        <v>92</v>
      </c>
      <c r="F72" t="s">
        <v>167</v>
      </c>
      <c r="G72" t="s">
        <v>174</v>
      </c>
      <c r="H72" s="7">
        <v>0.54</v>
      </c>
      <c r="I72" s="3">
        <v>0.46652267818574517</v>
      </c>
      <c r="J72" s="4">
        <v>-1.6885890440134719</v>
      </c>
      <c r="K72">
        <v>-7.0357876833894661E-2</v>
      </c>
    </row>
    <row r="73" spans="1:11">
      <c r="A73" t="s">
        <v>198</v>
      </c>
      <c r="B73">
        <v>122</v>
      </c>
      <c r="C73">
        <v>8</v>
      </c>
      <c r="D73">
        <v>22</v>
      </c>
      <c r="E73" t="s">
        <v>92</v>
      </c>
      <c r="F73" t="s">
        <v>167</v>
      </c>
      <c r="G73" t="s">
        <v>175</v>
      </c>
      <c r="H73" s="7">
        <v>0.33</v>
      </c>
      <c r="I73" s="3">
        <v>0.30595216020767663</v>
      </c>
      <c r="J73" s="4">
        <v>-1.3483685011205171</v>
      </c>
      <c r="K73">
        <v>-5.6182020880021548E-2</v>
      </c>
    </row>
    <row r="74" spans="1:11">
      <c r="A74" t="s">
        <v>198</v>
      </c>
      <c r="B74">
        <v>135</v>
      </c>
      <c r="C74">
        <v>9</v>
      </c>
      <c r="D74">
        <v>27</v>
      </c>
      <c r="E74" t="s">
        <v>92</v>
      </c>
      <c r="F74" t="s">
        <v>167</v>
      </c>
      <c r="G74" t="s">
        <v>172</v>
      </c>
      <c r="H74" s="7">
        <v>7.88</v>
      </c>
      <c r="I74" s="3">
        <v>9.281507656065962</v>
      </c>
      <c r="J74" s="4">
        <v>0.31339418108498646</v>
      </c>
      <c r="K74">
        <v>1.3058090878541102E-2</v>
      </c>
    </row>
    <row r="75" spans="1:11">
      <c r="A75" t="s">
        <v>198</v>
      </c>
      <c r="B75">
        <v>136</v>
      </c>
      <c r="C75">
        <v>9</v>
      </c>
      <c r="D75">
        <v>27</v>
      </c>
      <c r="E75" t="s">
        <v>92</v>
      </c>
      <c r="F75" t="s">
        <v>167</v>
      </c>
      <c r="G75" t="s">
        <v>173</v>
      </c>
      <c r="H75" s="7">
        <v>0.61</v>
      </c>
      <c r="I75" s="3">
        <v>0.58518802762854949</v>
      </c>
      <c r="J75" s="4">
        <v>1.2134763958017099</v>
      </c>
      <c r="K75">
        <v>5.0561516491737908E-2</v>
      </c>
    </row>
    <row r="76" spans="1:11">
      <c r="A76" t="s">
        <v>198</v>
      </c>
      <c r="B76">
        <v>137</v>
      </c>
      <c r="C76">
        <v>9</v>
      </c>
      <c r="D76">
        <v>27</v>
      </c>
      <c r="E76" t="s">
        <v>92</v>
      </c>
      <c r="F76" t="s">
        <v>167</v>
      </c>
      <c r="G76" t="s">
        <v>174</v>
      </c>
      <c r="H76" s="7">
        <v>0.57999999999999996</v>
      </c>
      <c r="I76" s="3">
        <v>0.52102048149478974</v>
      </c>
      <c r="J76" s="4">
        <v>0.20430167556724585</v>
      </c>
      <c r="K76">
        <v>8.5125698153019104E-3</v>
      </c>
    </row>
    <row r="77" spans="1:11">
      <c r="A77" t="s">
        <v>198</v>
      </c>
      <c r="B77">
        <v>138</v>
      </c>
      <c r="C77">
        <v>9</v>
      </c>
      <c r="D77">
        <v>27</v>
      </c>
      <c r="E77" t="s">
        <v>92</v>
      </c>
      <c r="F77" t="s">
        <v>167</v>
      </c>
      <c r="G77" t="s">
        <v>175</v>
      </c>
      <c r="H77" s="7">
        <v>0.81</v>
      </c>
      <c r="I77" s="3">
        <v>0.68141667367712633</v>
      </c>
      <c r="J77" s="4">
        <v>-0.44815228753863678</v>
      </c>
      <c r="K77">
        <v>-1.8673011980776533E-2</v>
      </c>
    </row>
    <row r="78" spans="1:11">
      <c r="A78" t="s">
        <v>198</v>
      </c>
      <c r="B78">
        <v>151</v>
      </c>
      <c r="C78" s="33">
        <v>10</v>
      </c>
      <c r="D78" s="33">
        <v>27</v>
      </c>
      <c r="E78" s="33" t="s">
        <v>92</v>
      </c>
      <c r="F78" s="33" t="s">
        <v>167</v>
      </c>
      <c r="G78" s="33" t="s">
        <v>172</v>
      </c>
      <c r="H78" s="34">
        <v>13.05</v>
      </c>
      <c r="I78" s="35">
        <v>17.128232051450322</v>
      </c>
      <c r="J78" s="36">
        <v>0.87797218377761144</v>
      </c>
      <c r="K78" s="33">
        <v>3.6582174324067143E-2</v>
      </c>
    </row>
    <row r="79" spans="1:11">
      <c r="A79" t="s">
        <v>198</v>
      </c>
      <c r="B79">
        <v>152</v>
      </c>
      <c r="C79" s="33">
        <v>10</v>
      </c>
      <c r="D79" s="33">
        <v>27</v>
      </c>
      <c r="E79" s="33" t="s">
        <v>92</v>
      </c>
      <c r="F79" s="33" t="s">
        <v>167</v>
      </c>
      <c r="G79" s="33" t="s">
        <v>173</v>
      </c>
      <c r="H79" s="34">
        <v>1.52</v>
      </c>
      <c r="I79" s="35">
        <v>2.1689497716894981</v>
      </c>
      <c r="J79" s="36">
        <v>0.70074429824561413</v>
      </c>
      <c r="K79" s="33">
        <v>2.9197679093567255E-2</v>
      </c>
    </row>
    <row r="80" spans="1:11">
      <c r="A80" t="s">
        <v>198</v>
      </c>
      <c r="B80">
        <v>153</v>
      </c>
      <c r="C80" s="33">
        <v>10</v>
      </c>
      <c r="D80" s="33">
        <v>27</v>
      </c>
      <c r="E80" s="33" t="s">
        <v>92</v>
      </c>
      <c r="F80" s="33" t="s">
        <v>167</v>
      </c>
      <c r="G80" s="33" t="s">
        <v>174</v>
      </c>
      <c r="H80" s="34">
        <v>0.35</v>
      </c>
      <c r="I80" s="35">
        <v>0.38512323943661975</v>
      </c>
      <c r="J80" s="36">
        <v>-1.0035728378417239</v>
      </c>
      <c r="K80" s="33">
        <v>-4.1815534910071825E-2</v>
      </c>
    </row>
    <row r="81" spans="1:11">
      <c r="A81" t="s">
        <v>198</v>
      </c>
      <c r="B81">
        <v>154</v>
      </c>
      <c r="C81" s="33">
        <v>10</v>
      </c>
      <c r="D81" s="33">
        <v>27</v>
      </c>
      <c r="E81" s="33" t="s">
        <v>92</v>
      </c>
      <c r="F81" s="33" t="s">
        <v>167</v>
      </c>
      <c r="G81" s="33" t="s">
        <v>175</v>
      </c>
      <c r="H81" s="34">
        <v>2.2400000000000002</v>
      </c>
      <c r="I81" s="35">
        <v>2.8784374196864566</v>
      </c>
      <c r="J81" s="36">
        <v>0.12064013474441045</v>
      </c>
      <c r="K81" s="33">
        <v>5.0266722810171022E-3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all</vt:lpstr>
      <vt:lpstr>outliers removed</vt:lpstr>
      <vt:lpstr>pivottable</vt:lpstr>
      <vt:lpstr>orgsummary</vt:lpstr>
      <vt:lpstr>regressions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</cp:lastModifiedBy>
  <dcterms:created xsi:type="dcterms:W3CDTF">2012-01-30T01:25:06Z</dcterms:created>
  <dcterms:modified xsi:type="dcterms:W3CDTF">2013-02-18T04:11:23Z</dcterms:modified>
</cp:coreProperties>
</file>