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xr:revisionPtr revIDLastSave="0" documentId="8_{D0A624BC-BD00-437D-84F8-B4AFD67F72FB}"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B17" i="1"/>
  <c r="B16" i="1"/>
  <c r="C2" i="1"/>
</calcChain>
</file>

<file path=xl/sharedStrings.xml><?xml version="1.0" encoding="utf-8"?>
<sst xmlns="http://schemas.openxmlformats.org/spreadsheetml/2006/main" count="23" uniqueCount="14">
  <si>
    <t>Electric Utility Capacity*</t>
  </si>
  <si>
    <t>Peak summer demand*</t>
  </si>
  <si>
    <t>2021 electricity deficit**</t>
  </si>
  <si>
    <t>Known power demand of incoming data centers (MW)***</t>
  </si>
  <si>
    <t>Flourish: https://public.flourish.studio/visualisation/22672665/</t>
  </si>
  <si>
    <t xml:space="preserve">My initial question was: how many data centers can be added before it exceeds capacity? </t>
  </si>
  <si>
    <t>However, summer demand already exceeds capacity, so I amended my question to: how much more would the deficit grow if all the proposed and under construction data centers with publicly available power demand data went live today?</t>
  </si>
  <si>
    <t>*The peak demand and capacity numbers are from 2021 because it was the most current year I could find complete data. Peak summer demand came from the State Utility Forecasting Group's 2023 Forecast, which contained a table with historical demand, and electric utilities capacity data comes from the Energy Information Administration SEP Tables for IN, Table 4. Electric power industry capacity by primary energy source, 1990 through 2023. https://www.purdue.edu/discoverypark/sufg/wp-content/uploads/2025/04/2023-SUFG-forecast.pdf                         https://indiana-my.sharepoint.com/:x:/g/personal/marnmead_iu_edu/EWVVMOXz4HJJm-jPHmacmUAByQvQE3EoAU6QTWqrMIpIJw?e=5KxqgB</t>
  </si>
  <si>
    <t xml:space="preserve">**The deficit represents the difference between peak summer demand and electric utility capacity in 2021. </t>
  </si>
  <si>
    <t>***Known power demand represents 9 data centers that are either proposed or under construction in Indiana, as of 4/23 (Source = Citizens Action Coalition, https://www.citact.org/data-centers)</t>
  </si>
  <si>
    <t xml:space="preserve">CITACT data was collected from IURC Cause No. 46097, news articles and documents from MISO and PJM websites. </t>
  </si>
  <si>
    <t>under construction</t>
  </si>
  <si>
    <t>proposed</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</si>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</sst>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1"/>
      <color rgb="FF000000"/>
      <name val="Aptos Narrow"/>
      <charset val="1"/>
    </font>
    <font>
      <u/>
      <sz val="11"/>
      <color theme="10"/>
      <name val="Aptos Narrow"/>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3" fontId="0" fillId="2" borderId="0" xfId="0" applyNumberFormat="1"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ill="1" applyAlignment="1">
      <alignment wrapText="1"/>
    </xf>
    <xf numFmtId="0" fontId="0" fillId="7" borderId="0" xfId="0" applyFill="1" applyAlignment="1">
      <alignment vertical="top" wrapText="1"/>
    </xf>
    <xf numFmtId="0" fontId="0" fillId="8" borderId="0" xfId="0" applyFill="1"/>
    <xf numFmtId="0" fontId="1" fillId="0" borderId="0" xfId="0" applyFont="1"/>
    <xf numFmtId="0" fontId="2" fillId="0" borderId="0" xfId="1" applyFill="1"/>
    <xf numFmtId="0" fontId="2" fillId="0" borderId="0" xfId="1"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ublic.flourish.studio/visualisation/226726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topLeftCell="C1" workbookViewId="0">
      <selection activeCell="D6" sqref="D6"/>
    </sheetView>
  </sheetViews>
  <sheetFormatPr defaultRowHeight="15"/>
  <cols>
    <col min="1" max="2" width="36.5703125" bestFit="1" customWidth="1"/>
    <col min="3" max="3" width="36.5703125" customWidth="1"/>
    <col min="4" max="4" width="36.5703125" bestFit="1" customWidth="1"/>
    <col min="5" max="5" width="35.7109375" bestFit="1" customWidth="1"/>
    <col min="6" max="6" width="36.5703125" bestFit="1" customWidth="1"/>
    <col min="7" max="7" width="27.140625" bestFit="1" customWidth="1"/>
    <col min="8" max="8" width="36.5703125" bestFit="1" customWidth="1"/>
    <col min="9" max="9" width="35.7109375" bestFit="1" customWidth="1"/>
    <col min="10" max="10" width="36.5703125" bestFit="1" customWidth="1"/>
    <col min="11" max="11" width="13.28515625" bestFit="1" customWidth="1"/>
    <col min="12" max="12" width="35.7109375" bestFit="1" customWidth="1"/>
    <col min="13" max="13" width="36.5703125" bestFit="1" customWidth="1"/>
  </cols>
  <sheetData>
    <row r="1" spans="1:10" ht="29.25">
      <c r="A1" s="2" t="s">
        <v>0</v>
      </c>
      <c r="B1" s="2" t="s">
        <v>1</v>
      </c>
      <c r="C1" s="2" t="s">
        <v>2</v>
      </c>
      <c r="D1" s="3" t="s">
        <v>3</v>
      </c>
      <c r="E1" s="14" t="s">
        <v>4</v>
      </c>
    </row>
    <row r="2" spans="1:10">
      <c r="A2" s="4">
        <v>18602.900000000001</v>
      </c>
      <c r="B2" s="4">
        <v>19524</v>
      </c>
      <c r="C2" s="4">
        <f>A2-B2</f>
        <v>-921.09999999999854</v>
      </c>
      <c r="D2" s="2">
        <v>9448</v>
      </c>
    </row>
    <row r="3" spans="1:10">
      <c r="A3" s="7"/>
      <c r="B3" s="7"/>
      <c r="C3" s="7"/>
      <c r="D3" s="7"/>
      <c r="G3" s="12"/>
      <c r="H3" s="12"/>
      <c r="I3" s="12"/>
      <c r="J3" s="13"/>
    </row>
    <row r="4" spans="1:10" ht="101.25">
      <c r="A4" s="9" t="s">
        <v>5</v>
      </c>
      <c r="B4" s="9" t="s">
        <v>6</v>
      </c>
      <c r="C4" s="9"/>
      <c r="D4" s="10"/>
      <c r="E4" s="1"/>
      <c r="F4" s="1"/>
      <c r="G4" s="1"/>
      <c r="H4" s="1"/>
    </row>
    <row r="5" spans="1:10">
      <c r="A5" s="1"/>
    </row>
    <row r="6" spans="1:10" ht="274.5">
      <c r="A6" s="8" t="s">
        <v>7</v>
      </c>
      <c r="B6" s="8" t="s">
        <v>8</v>
      </c>
      <c r="C6" s="8" t="s">
        <v>9</v>
      </c>
      <c r="D6" s="8" t="s">
        <v>10</v>
      </c>
      <c r="F6" s="1"/>
      <c r="H6" s="1"/>
      <c r="J6" s="1"/>
    </row>
    <row r="7" spans="1:10">
      <c r="A7" s="5"/>
      <c r="B7" s="5">
        <v>2250</v>
      </c>
      <c r="C7" s="11" t="s">
        <v>11</v>
      </c>
      <c r="G7" s="1"/>
    </row>
    <row r="8" spans="1:10">
      <c r="A8" s="5"/>
      <c r="B8" s="5">
        <v>1540</v>
      </c>
      <c r="C8" s="2" t="s">
        <v>12</v>
      </c>
      <c r="J8" s="1"/>
    </row>
    <row r="9" spans="1:10">
      <c r="A9" s="5"/>
      <c r="B9" s="5">
        <v>1200</v>
      </c>
      <c r="C9" s="11" t="s">
        <v>11</v>
      </c>
    </row>
    <row r="10" spans="1:10">
      <c r="A10" s="5"/>
      <c r="B10" s="5">
        <v>200</v>
      </c>
      <c r="C10" s="11" t="s">
        <v>11</v>
      </c>
      <c r="J10" s="1"/>
    </row>
    <row r="11" spans="1:10">
      <c r="A11" s="5"/>
      <c r="B11" s="5">
        <v>1500</v>
      </c>
      <c r="C11" s="2" t="s">
        <v>12</v>
      </c>
    </row>
    <row r="12" spans="1:10">
      <c r="A12" s="5"/>
      <c r="B12" s="5">
        <v>600</v>
      </c>
      <c r="C12" s="2" t="s">
        <v>12</v>
      </c>
    </row>
    <row r="13" spans="1:10">
      <c r="A13" s="5"/>
      <c r="B13" s="5">
        <v>538</v>
      </c>
      <c r="C13" s="2" t="s">
        <v>12</v>
      </c>
    </row>
    <row r="14" spans="1:10">
      <c r="A14" s="5"/>
      <c r="B14" s="5">
        <v>1000</v>
      </c>
      <c r="C14" s="2" t="s">
        <v>12</v>
      </c>
    </row>
    <row r="15" spans="1:10">
      <c r="A15" s="5"/>
      <c r="B15" s="5">
        <v>620</v>
      </c>
      <c r="C15" s="2" t="s">
        <v>12</v>
      </c>
    </row>
    <row r="16" spans="1:10">
      <c r="A16" s="6" t="s">
        <v>13</v>
      </c>
      <c r="B16" s="6">
        <f>SUM(B7:B15)</f>
        <v>9448</v>
      </c>
      <c r="C16" s="6"/>
    </row>
    <row r="17" spans="1:3">
      <c r="A17" s="11" t="s">
        <v>11</v>
      </c>
      <c r="B17" s="11">
        <f>B7+B9+B10</f>
        <v>3650</v>
      </c>
      <c r="C17" s="11"/>
    </row>
    <row r="18" spans="1:3">
      <c r="A18" s="2" t="s">
        <v>12</v>
      </c>
      <c r="B18" s="2">
        <f>B8+(SUM(B11:B15))</f>
        <v>5798</v>
      </c>
      <c r="C18" s="2"/>
    </row>
  </sheetData>
  <hyperlinks>
    <hyperlink ref="E1" r:id="rId1" display="https://public.flourish.studio/visualisation/22672665/" xr:uid="{9392E2EA-3CDE-43E3-95D6-E73ABD245F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2025-04-07T13:55:58Z</dcterms:created>
  <dcterms:modified xsi:type="dcterms:W3CDTF">2025-04-24T01:08:06Z</dcterms:modified>
  <cp:category/>
  <cp:contentStatus/>
</cp:coreProperties>
</file>