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3CEA3F57-2BBD-4E2B-B3DA-06517DDF681D}" xr6:coauthVersionLast="46" xr6:coauthVersionMax="46" xr10:uidLastSave="{00000000-0000-0000-0000-000000000000}"/>
  <bookViews>
    <workbookView xWindow="-110" yWindow="-110" windowWidth="19420" windowHeight="10420" firstSheet="2" activeTab="6" xr2:uid="{00000000-000D-0000-FFFF-FFFF00000000}"/>
  </bookViews>
  <sheets>
    <sheet name="Sum by year" sheetId="3" r:id="rId1"/>
    <sheet name="% graph in detail " sheetId="9" r:id="rId2"/>
    <sheet name="Removal of no access" sheetId="4" r:id="rId3"/>
    <sheet name="Coi data for paper" sheetId="8" r:id="rId4"/>
    <sheet name="Summary table " sheetId="10" r:id="rId5"/>
    <sheet name="Sum of COI " sheetId="16" r:id="rId6"/>
    <sheet name="No. of JA per year " sheetId="17" r:id="rId7"/>
    <sheet name="Coi 1203" sheetId="18" r:id="rId8"/>
  </sheets>
  <definedNames>
    <definedName name="_xlnm._FilterDatabase" localSheetId="7" hidden="1">'Coi 1203'!$A$1:$Q$1169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17" l="1"/>
  <c r="I15" i="3"/>
  <c r="J15" i="3"/>
  <c r="K15" i="3"/>
  <c r="L15" i="3"/>
  <c r="L8" i="3"/>
  <c r="K8" i="3"/>
  <c r="J8" i="3"/>
  <c r="I8" i="3"/>
  <c r="L21" i="3"/>
  <c r="K21" i="3"/>
  <c r="J21" i="3"/>
  <c r="I21" i="3"/>
  <c r="C8" i="17"/>
  <c r="C15" i="17"/>
  <c r="C20" i="17"/>
  <c r="C19" i="17"/>
  <c r="L14" i="3"/>
  <c r="K14" i="3"/>
  <c r="J14" i="3"/>
  <c r="I14" i="3"/>
  <c r="L12" i="3"/>
  <c r="K12" i="3"/>
  <c r="J12" i="3"/>
  <c r="I12" i="3"/>
  <c r="I11" i="3"/>
  <c r="J11" i="3"/>
  <c r="K11" i="3"/>
  <c r="L11" i="3"/>
  <c r="L10" i="3"/>
  <c r="K10" i="3"/>
  <c r="J10" i="3"/>
  <c r="I10" i="3"/>
  <c r="I9" i="3"/>
  <c r="J9" i="3"/>
  <c r="K9" i="3"/>
  <c r="L9" i="3"/>
  <c r="I7" i="3"/>
  <c r="J7" i="3"/>
  <c r="K7" i="3"/>
  <c r="L7" i="3"/>
  <c r="L6" i="3"/>
  <c r="K6" i="3"/>
  <c r="J6" i="3"/>
  <c r="I6" i="3"/>
  <c r="I5" i="3"/>
  <c r="J5" i="3"/>
  <c r="K5" i="3"/>
  <c r="L5" i="3"/>
  <c r="L4" i="3"/>
  <c r="K4" i="3"/>
  <c r="J4" i="3"/>
  <c r="I4" i="3"/>
  <c r="I3" i="3"/>
  <c r="J3" i="3"/>
  <c r="K3" i="3"/>
  <c r="L3" i="3"/>
  <c r="L2" i="3"/>
  <c r="K2" i="3"/>
  <c r="J2" i="3"/>
  <c r="I2" i="3"/>
  <c r="C7" i="17"/>
  <c r="C14" i="17"/>
  <c r="C12" i="17"/>
  <c r="C11" i="17"/>
  <c r="C16" i="17"/>
  <c r="C21" i="17"/>
  <c r="C18" i="17"/>
  <c r="C17" i="17"/>
  <c r="C5" i="17"/>
  <c r="C6" i="17"/>
  <c r="C3" i="17"/>
  <c r="C2" i="17"/>
  <c r="L22" i="3"/>
  <c r="L20" i="3"/>
  <c r="L19" i="3"/>
  <c r="L18" i="3"/>
  <c r="L17" i="3"/>
  <c r="L16" i="3"/>
  <c r="L13" i="3"/>
  <c r="J22" i="3"/>
  <c r="J20" i="3"/>
  <c r="J19" i="3"/>
  <c r="J18" i="3"/>
  <c r="J17" i="3"/>
  <c r="J16" i="3"/>
  <c r="J13" i="3"/>
  <c r="I22" i="3"/>
  <c r="I20" i="3"/>
  <c r="I19" i="3"/>
  <c r="I18" i="3"/>
  <c r="I17" i="3"/>
  <c r="I16" i="3"/>
  <c r="I13" i="3"/>
  <c r="K20" i="3"/>
  <c r="K22" i="3"/>
  <c r="K19" i="3"/>
  <c r="K18" i="3"/>
  <c r="K17" i="3"/>
  <c r="K16" i="3"/>
  <c r="K13" i="3"/>
  <c r="C9" i="17"/>
  <c r="C22" i="17"/>
  <c r="D23" i="3"/>
  <c r="F13" i="10"/>
  <c r="F26" i="10" s="1"/>
  <c r="F12" i="10"/>
  <c r="F14" i="10"/>
  <c r="F15" i="10"/>
  <c r="F16" i="10"/>
  <c r="F17" i="10"/>
  <c r="F18" i="10"/>
  <c r="F19" i="10"/>
  <c r="F20" i="10"/>
  <c r="F21" i="10"/>
  <c r="F22" i="10"/>
  <c r="F23" i="10"/>
  <c r="F24" i="10"/>
  <c r="F25" i="10"/>
  <c r="F11" i="10"/>
  <c r="D48" i="16"/>
  <c r="E48" i="16"/>
  <c r="F48" i="16"/>
  <c r="G48" i="16"/>
  <c r="G49" i="16" s="1"/>
  <c r="C48" i="16"/>
  <c r="B48" i="16"/>
  <c r="B49" i="16" s="1"/>
  <c r="C49" i="16"/>
  <c r="D49" i="16"/>
  <c r="E49" i="16"/>
  <c r="F49" i="16"/>
  <c r="C10" i="17"/>
  <c r="H26" i="10"/>
  <c r="H27" i="10"/>
  <c r="H28" i="10"/>
  <c r="H29" i="10"/>
  <c r="H30" i="10"/>
  <c r="H31" i="10"/>
  <c r="H32" i="10"/>
  <c r="H33" i="10"/>
  <c r="H34" i="10"/>
  <c r="H35" i="10"/>
  <c r="H36" i="10"/>
  <c r="H37" i="10"/>
  <c r="H38" i="10"/>
  <c r="H39" i="10"/>
  <c r="H40" i="10"/>
  <c r="H41" i="10"/>
  <c r="H42" i="10"/>
  <c r="H43" i="10"/>
  <c r="H44" i="10"/>
  <c r="H45" i="10"/>
  <c r="H46" i="10"/>
  <c r="H47" i="10"/>
  <c r="H1" i="10"/>
  <c r="I1" i="10"/>
  <c r="J1" i="10"/>
  <c r="K1" i="10"/>
  <c r="L1" i="10"/>
  <c r="M1" i="10"/>
  <c r="N1" i="10"/>
  <c r="H2" i="10"/>
  <c r="H3" i="10"/>
  <c r="H4" i="10"/>
  <c r="H5" i="10"/>
  <c r="H6" i="10"/>
  <c r="H7" i="10"/>
  <c r="H8" i="10"/>
  <c r="H9" i="10"/>
  <c r="H10" i="10"/>
  <c r="H11" i="10"/>
  <c r="H12" i="10"/>
  <c r="H13" i="10"/>
  <c r="H14" i="10"/>
  <c r="H15" i="10"/>
  <c r="H16" i="10"/>
  <c r="H17" i="10"/>
  <c r="H18" i="10"/>
  <c r="H19" i="10"/>
  <c r="H20" i="10"/>
  <c r="H21" i="10"/>
  <c r="H22" i="10"/>
  <c r="H23" i="10"/>
  <c r="H24" i="10"/>
  <c r="H25" i="10"/>
  <c r="B6" i="8"/>
  <c r="B4" i="8"/>
  <c r="H48" i="16" l="1"/>
  <c r="F6" i="10"/>
  <c r="B24" i="17"/>
  <c r="C13" i="17"/>
  <c r="G25" i="16"/>
  <c r="F25" i="16"/>
  <c r="E25" i="16"/>
  <c r="D25" i="16"/>
  <c r="C25" i="16"/>
  <c r="B25" i="16"/>
  <c r="G24" i="16"/>
  <c r="F24" i="16"/>
  <c r="E24" i="16"/>
  <c r="D24" i="16"/>
  <c r="C24" i="16"/>
  <c r="B24" i="16"/>
  <c r="G23" i="16"/>
  <c r="F23" i="16"/>
  <c r="E23" i="16"/>
  <c r="D23" i="16"/>
  <c r="C23" i="16"/>
  <c r="B23" i="16"/>
  <c r="G22" i="16"/>
  <c r="F22" i="16"/>
  <c r="E22" i="16"/>
  <c r="D22" i="16"/>
  <c r="C22" i="16"/>
  <c r="B22" i="16"/>
  <c r="G21" i="16"/>
  <c r="F21" i="16"/>
  <c r="E21" i="16"/>
  <c r="D21" i="16"/>
  <c r="C21" i="16"/>
  <c r="B21" i="16"/>
  <c r="G20" i="16"/>
  <c r="F20" i="16"/>
  <c r="E20" i="16"/>
  <c r="D20" i="16"/>
  <c r="C20" i="16"/>
  <c r="B20" i="16"/>
  <c r="G19" i="16"/>
  <c r="F19" i="16"/>
  <c r="E19" i="16"/>
  <c r="D19" i="16"/>
  <c r="C19" i="16"/>
  <c r="B19" i="16"/>
  <c r="G18" i="16"/>
  <c r="F18" i="16"/>
  <c r="E18" i="16"/>
  <c r="D18" i="16"/>
  <c r="C18" i="16"/>
  <c r="B18" i="16"/>
  <c r="G17" i="16"/>
  <c r="F17" i="16"/>
  <c r="E17" i="16"/>
  <c r="D17" i="16"/>
  <c r="C17" i="16"/>
  <c r="B17" i="16"/>
  <c r="G16" i="16"/>
  <c r="F16" i="16"/>
  <c r="E16" i="16"/>
  <c r="D16" i="16"/>
  <c r="C16" i="16"/>
  <c r="B16" i="16"/>
  <c r="G15" i="16"/>
  <c r="F15" i="16"/>
  <c r="E15" i="16"/>
  <c r="D15" i="16"/>
  <c r="C15" i="16"/>
  <c r="B15" i="16"/>
  <c r="G14" i="16"/>
  <c r="F14" i="16"/>
  <c r="E14" i="16"/>
  <c r="D14" i="16"/>
  <c r="C14" i="16"/>
  <c r="B14" i="16"/>
  <c r="G13" i="16"/>
  <c r="F13" i="16"/>
  <c r="E13" i="16"/>
  <c r="D13" i="16"/>
  <c r="C13" i="16"/>
  <c r="B13" i="16"/>
  <c r="G12" i="16"/>
  <c r="F12" i="16"/>
  <c r="E12" i="16"/>
  <c r="D12" i="16"/>
  <c r="C12" i="16"/>
  <c r="B12" i="16"/>
  <c r="G11" i="16"/>
  <c r="F11" i="16"/>
  <c r="E11" i="16"/>
  <c r="D11" i="16"/>
  <c r="C11" i="16"/>
  <c r="B11" i="16"/>
  <c r="G10" i="16"/>
  <c r="F10" i="16"/>
  <c r="E10" i="16"/>
  <c r="D10" i="16"/>
  <c r="C10" i="16"/>
  <c r="B10" i="16"/>
  <c r="G9" i="16"/>
  <c r="F9" i="16"/>
  <c r="E9" i="16"/>
  <c r="D9" i="16"/>
  <c r="C9" i="16"/>
  <c r="B9" i="16"/>
  <c r="G8" i="16"/>
  <c r="F8" i="16"/>
  <c r="E8" i="16"/>
  <c r="D8" i="16"/>
  <c r="C8" i="16"/>
  <c r="B8" i="16"/>
  <c r="G7" i="16"/>
  <c r="F7" i="16"/>
  <c r="E7" i="16"/>
  <c r="D7" i="16"/>
  <c r="C7" i="16"/>
  <c r="B7" i="16"/>
  <c r="G6" i="16"/>
  <c r="F6" i="16"/>
  <c r="E6" i="16"/>
  <c r="D6" i="16"/>
  <c r="C6" i="16"/>
  <c r="B6" i="16"/>
  <c r="G5" i="16"/>
  <c r="F5" i="16"/>
  <c r="E5" i="16"/>
  <c r="D5" i="16"/>
  <c r="C5" i="16"/>
  <c r="B5" i="16"/>
  <c r="G4" i="16"/>
  <c r="F4" i="16"/>
  <c r="E4" i="16"/>
  <c r="D4" i="16"/>
  <c r="C4" i="16"/>
  <c r="B4" i="16"/>
  <c r="G3" i="16"/>
  <c r="F3" i="16"/>
  <c r="E3" i="16"/>
  <c r="D3" i="16"/>
  <c r="C3" i="16"/>
  <c r="B3" i="16"/>
  <c r="G2" i="16"/>
  <c r="F2" i="16"/>
  <c r="E2" i="16"/>
  <c r="D2" i="16"/>
  <c r="C2" i="16"/>
  <c r="B2" i="16"/>
  <c r="E26" i="10"/>
  <c r="E5" i="10"/>
  <c r="F5" i="10" s="1"/>
  <c r="E4" i="10"/>
  <c r="F4" i="10" s="1"/>
  <c r="E3" i="10"/>
  <c r="F3" i="10" s="1"/>
  <c r="E2" i="10"/>
  <c r="B3" i="8"/>
  <c r="B7" i="8" s="1"/>
  <c r="G44" i="4"/>
  <c r="F44" i="4"/>
  <c r="E44" i="4"/>
  <c r="D44" i="4"/>
  <c r="C44" i="4"/>
  <c r="B44" i="4"/>
  <c r="G43" i="4"/>
  <c r="F43" i="4"/>
  <c r="E43" i="4"/>
  <c r="D43" i="4"/>
  <c r="C43" i="4"/>
  <c r="B43" i="4"/>
  <c r="G42" i="4"/>
  <c r="F42" i="4"/>
  <c r="E42" i="4"/>
  <c r="D42" i="4"/>
  <c r="C42" i="4"/>
  <c r="B42" i="4"/>
  <c r="G41" i="4"/>
  <c r="F41" i="4"/>
  <c r="E41" i="4"/>
  <c r="D41" i="4"/>
  <c r="C41" i="4"/>
  <c r="B41" i="4"/>
  <c r="G40" i="4"/>
  <c r="F40" i="4"/>
  <c r="E40" i="4"/>
  <c r="D40" i="4"/>
  <c r="C40" i="4"/>
  <c r="B40" i="4"/>
  <c r="G39" i="4"/>
  <c r="F39" i="4"/>
  <c r="E39" i="4"/>
  <c r="D39" i="4"/>
  <c r="C39" i="4"/>
  <c r="B39" i="4"/>
  <c r="G38" i="4"/>
  <c r="F38" i="4"/>
  <c r="E38" i="4"/>
  <c r="D38" i="4"/>
  <c r="C38" i="4"/>
  <c r="B38" i="4"/>
  <c r="G37" i="4"/>
  <c r="F37" i="4"/>
  <c r="E37" i="4"/>
  <c r="D37" i="4"/>
  <c r="C37" i="4"/>
  <c r="B37" i="4"/>
  <c r="G36" i="4"/>
  <c r="F36" i="4"/>
  <c r="E36" i="4"/>
  <c r="D36" i="4"/>
  <c r="C36" i="4"/>
  <c r="B36" i="4"/>
  <c r="G35" i="4"/>
  <c r="F35" i="4"/>
  <c r="E35" i="4"/>
  <c r="D35" i="4"/>
  <c r="C35" i="4"/>
  <c r="B35" i="4"/>
  <c r="G34" i="4"/>
  <c r="F34" i="4"/>
  <c r="E34" i="4"/>
  <c r="D34" i="4"/>
  <c r="C34" i="4"/>
  <c r="B34" i="4"/>
  <c r="G33" i="4"/>
  <c r="F33" i="4"/>
  <c r="E33" i="4"/>
  <c r="D33" i="4"/>
  <c r="C33" i="4"/>
  <c r="B33" i="4"/>
  <c r="G32" i="4"/>
  <c r="F32" i="4"/>
  <c r="E32" i="4"/>
  <c r="D32" i="4"/>
  <c r="C32" i="4"/>
  <c r="B32" i="4"/>
  <c r="G31" i="4"/>
  <c r="F31" i="4"/>
  <c r="E31" i="4"/>
  <c r="D31" i="4"/>
  <c r="C31" i="4"/>
  <c r="B31" i="4"/>
  <c r="G30" i="4"/>
  <c r="F30" i="4"/>
  <c r="E30" i="4"/>
  <c r="D30" i="4"/>
  <c r="C30" i="4"/>
  <c r="B30" i="4"/>
  <c r="G29" i="4"/>
  <c r="F29" i="4"/>
  <c r="E29" i="4"/>
  <c r="D29" i="4"/>
  <c r="C29" i="4"/>
  <c r="B29" i="4"/>
  <c r="G28" i="4"/>
  <c r="F28" i="4"/>
  <c r="E28" i="4"/>
  <c r="D28" i="4"/>
  <c r="C28" i="4"/>
  <c r="B28" i="4"/>
  <c r="G27" i="4"/>
  <c r="F27" i="4"/>
  <c r="E27" i="4"/>
  <c r="D27" i="4"/>
  <c r="C27" i="4"/>
  <c r="B27" i="4"/>
  <c r="G26" i="4"/>
  <c r="F26" i="4"/>
  <c r="E26" i="4"/>
  <c r="D26" i="4"/>
  <c r="C26" i="4"/>
  <c r="B26" i="4"/>
  <c r="G25" i="4"/>
  <c r="F25" i="4"/>
  <c r="E25" i="4"/>
  <c r="D25" i="4"/>
  <c r="C25" i="4"/>
  <c r="B25" i="4"/>
  <c r="G24" i="4"/>
  <c r="F24" i="4"/>
  <c r="E24" i="4"/>
  <c r="D24" i="4"/>
  <c r="C24" i="4"/>
  <c r="B24" i="4"/>
  <c r="G23" i="4"/>
  <c r="F23" i="4"/>
  <c r="E23" i="4"/>
  <c r="D23" i="4"/>
  <c r="C23" i="4"/>
  <c r="B23" i="4"/>
  <c r="G22" i="4"/>
  <c r="F22" i="4"/>
  <c r="E22" i="4"/>
  <c r="D22" i="4"/>
  <c r="C22" i="4"/>
  <c r="B22" i="4"/>
  <c r="G21" i="4"/>
  <c r="F21" i="4"/>
  <c r="E21" i="4"/>
  <c r="D21" i="4"/>
  <c r="C21" i="4"/>
  <c r="B21" i="4"/>
  <c r="G20" i="4"/>
  <c r="F20" i="4"/>
  <c r="E20" i="4"/>
  <c r="D20" i="4"/>
  <c r="C20" i="4"/>
  <c r="B20" i="4"/>
  <c r="G19" i="4"/>
  <c r="F19" i="4"/>
  <c r="E19" i="4"/>
  <c r="D19" i="4"/>
  <c r="C19" i="4"/>
  <c r="B19" i="4"/>
  <c r="G18" i="4"/>
  <c r="F18" i="4"/>
  <c r="E18" i="4"/>
  <c r="D18" i="4"/>
  <c r="C18" i="4"/>
  <c r="B18" i="4"/>
  <c r="G17" i="4"/>
  <c r="F17" i="4"/>
  <c r="E17" i="4"/>
  <c r="D17" i="4"/>
  <c r="C17" i="4"/>
  <c r="B17" i="4"/>
  <c r="G16" i="4"/>
  <c r="F16" i="4"/>
  <c r="E16" i="4"/>
  <c r="D16" i="4"/>
  <c r="C16" i="4"/>
  <c r="B16" i="4"/>
  <c r="G15" i="4"/>
  <c r="F15" i="4"/>
  <c r="E15" i="4"/>
  <c r="D15" i="4"/>
  <c r="C15" i="4"/>
  <c r="B15" i="4"/>
  <c r="G14" i="4"/>
  <c r="F14" i="4"/>
  <c r="E14" i="4"/>
  <c r="D14" i="4"/>
  <c r="C14" i="4"/>
  <c r="B14" i="4"/>
  <c r="G13" i="4"/>
  <c r="F13" i="4"/>
  <c r="E13" i="4"/>
  <c r="D13" i="4"/>
  <c r="C13" i="4"/>
  <c r="B13" i="4"/>
  <c r="G12" i="4"/>
  <c r="F12" i="4"/>
  <c r="E12" i="4"/>
  <c r="D12" i="4"/>
  <c r="C12" i="4"/>
  <c r="B12" i="4"/>
  <c r="G11" i="4"/>
  <c r="F11" i="4"/>
  <c r="E11" i="4"/>
  <c r="D11" i="4"/>
  <c r="C11" i="4"/>
  <c r="B11" i="4"/>
  <c r="G10" i="4"/>
  <c r="F10" i="4"/>
  <c r="E10" i="4"/>
  <c r="D10" i="4"/>
  <c r="C10" i="4"/>
  <c r="B10" i="4"/>
  <c r="G9" i="4"/>
  <c r="F9" i="4"/>
  <c r="E9" i="4"/>
  <c r="D9" i="4"/>
  <c r="C9" i="4"/>
  <c r="B9" i="4"/>
  <c r="G8" i="4"/>
  <c r="F8" i="4"/>
  <c r="E8" i="4"/>
  <c r="D8" i="4"/>
  <c r="C8" i="4"/>
  <c r="B8" i="4"/>
  <c r="G7" i="4"/>
  <c r="F7" i="4"/>
  <c r="E7" i="4"/>
  <c r="D7" i="4"/>
  <c r="C7" i="4"/>
  <c r="B7" i="4"/>
  <c r="G6" i="4"/>
  <c r="F6" i="4"/>
  <c r="E6" i="4"/>
  <c r="D6" i="4"/>
  <c r="C6" i="4"/>
  <c r="B6" i="4"/>
  <c r="G5" i="4"/>
  <c r="F5" i="4"/>
  <c r="E5" i="4"/>
  <c r="D5" i="4"/>
  <c r="C5" i="4"/>
  <c r="B5" i="4"/>
  <c r="G4" i="4"/>
  <c r="F4" i="4"/>
  <c r="E4" i="4"/>
  <c r="D4" i="4"/>
  <c r="C4" i="4"/>
  <c r="B4" i="4"/>
  <c r="G3" i="4"/>
  <c r="F3" i="4"/>
  <c r="E3" i="4"/>
  <c r="D3" i="4"/>
  <c r="C3" i="4"/>
  <c r="B3" i="4"/>
  <c r="G2" i="4"/>
  <c r="F2" i="4"/>
  <c r="E2" i="4"/>
  <c r="D2" i="4"/>
  <c r="C2" i="4"/>
  <c r="B2" i="4"/>
  <c r="G52" i="3"/>
  <c r="N47" i="10" s="1"/>
  <c r="F52" i="3"/>
  <c r="M47" i="10" s="1"/>
  <c r="E52" i="3"/>
  <c r="L47" i="10" s="1"/>
  <c r="D52" i="3"/>
  <c r="K47" i="10" s="1"/>
  <c r="C52" i="3"/>
  <c r="J47" i="10" s="1"/>
  <c r="B52" i="3"/>
  <c r="I47" i="10" s="1"/>
  <c r="G51" i="3"/>
  <c r="N25" i="10" s="1"/>
  <c r="F51" i="3"/>
  <c r="M25" i="10" s="1"/>
  <c r="E51" i="3"/>
  <c r="L25" i="10" s="1"/>
  <c r="D51" i="3"/>
  <c r="K25" i="10" s="1"/>
  <c r="C51" i="3"/>
  <c r="J25" i="10" s="1"/>
  <c r="B51" i="3"/>
  <c r="I25" i="10" s="1"/>
  <c r="G50" i="3"/>
  <c r="N24" i="10" s="1"/>
  <c r="F50" i="3"/>
  <c r="M24" i="10" s="1"/>
  <c r="E50" i="3"/>
  <c r="L24" i="10" s="1"/>
  <c r="D50" i="3"/>
  <c r="K24" i="10" s="1"/>
  <c r="C50" i="3"/>
  <c r="J24" i="10" s="1"/>
  <c r="B50" i="3"/>
  <c r="I24" i="10" s="1"/>
  <c r="G49" i="3"/>
  <c r="N23" i="10" s="1"/>
  <c r="F49" i="3"/>
  <c r="M23" i="10" s="1"/>
  <c r="E49" i="3"/>
  <c r="L23" i="10" s="1"/>
  <c r="D49" i="3"/>
  <c r="K23" i="10" s="1"/>
  <c r="C49" i="3"/>
  <c r="J23" i="10" s="1"/>
  <c r="B49" i="3"/>
  <c r="I23" i="10" s="1"/>
  <c r="G48" i="3"/>
  <c r="N22" i="10" s="1"/>
  <c r="F48" i="3"/>
  <c r="M22" i="10" s="1"/>
  <c r="E48" i="3"/>
  <c r="L22" i="10" s="1"/>
  <c r="D48" i="3"/>
  <c r="K22" i="10" s="1"/>
  <c r="C48" i="3"/>
  <c r="J22" i="10" s="1"/>
  <c r="B48" i="3"/>
  <c r="I22" i="10" s="1"/>
  <c r="G47" i="3"/>
  <c r="N21" i="10" s="1"/>
  <c r="F47" i="3"/>
  <c r="M21" i="10" s="1"/>
  <c r="E47" i="3"/>
  <c r="L21" i="10" s="1"/>
  <c r="D47" i="3"/>
  <c r="K21" i="10" s="1"/>
  <c r="C47" i="3"/>
  <c r="J21" i="10" s="1"/>
  <c r="B47" i="3"/>
  <c r="I21" i="10" s="1"/>
  <c r="G46" i="3"/>
  <c r="N20" i="10" s="1"/>
  <c r="F46" i="3"/>
  <c r="M20" i="10" s="1"/>
  <c r="E46" i="3"/>
  <c r="L20" i="10" s="1"/>
  <c r="D46" i="3"/>
  <c r="K20" i="10" s="1"/>
  <c r="C46" i="3"/>
  <c r="J20" i="10" s="1"/>
  <c r="B46" i="3"/>
  <c r="I20" i="10" s="1"/>
  <c r="G45" i="3"/>
  <c r="N19" i="10" s="1"/>
  <c r="F45" i="3"/>
  <c r="M19" i="10" s="1"/>
  <c r="E45" i="3"/>
  <c r="L19" i="10" s="1"/>
  <c r="D45" i="3"/>
  <c r="K19" i="10" s="1"/>
  <c r="C45" i="3"/>
  <c r="J19" i="10" s="1"/>
  <c r="B45" i="3"/>
  <c r="I19" i="10" s="1"/>
  <c r="G44" i="3"/>
  <c r="N18" i="10" s="1"/>
  <c r="F44" i="3"/>
  <c r="M18" i="10" s="1"/>
  <c r="E44" i="3"/>
  <c r="L18" i="10" s="1"/>
  <c r="D44" i="3"/>
  <c r="K18" i="10" s="1"/>
  <c r="C44" i="3"/>
  <c r="J18" i="10" s="1"/>
  <c r="B44" i="3"/>
  <c r="I18" i="10" s="1"/>
  <c r="G43" i="3"/>
  <c r="N17" i="10" s="1"/>
  <c r="F43" i="3"/>
  <c r="M17" i="10" s="1"/>
  <c r="E43" i="3"/>
  <c r="L17" i="10" s="1"/>
  <c r="D43" i="3"/>
  <c r="K17" i="10" s="1"/>
  <c r="C43" i="3"/>
  <c r="J17" i="10" s="1"/>
  <c r="B43" i="3"/>
  <c r="I17" i="10" s="1"/>
  <c r="G42" i="3"/>
  <c r="N16" i="10" s="1"/>
  <c r="F42" i="3"/>
  <c r="M16" i="10" s="1"/>
  <c r="E42" i="3"/>
  <c r="L16" i="10" s="1"/>
  <c r="D42" i="3"/>
  <c r="K16" i="10" s="1"/>
  <c r="C42" i="3"/>
  <c r="J16" i="10" s="1"/>
  <c r="B42" i="3"/>
  <c r="I16" i="10" s="1"/>
  <c r="G41" i="3"/>
  <c r="N15" i="10" s="1"/>
  <c r="F41" i="3"/>
  <c r="M15" i="10" s="1"/>
  <c r="E41" i="3"/>
  <c r="L15" i="10" s="1"/>
  <c r="D41" i="3"/>
  <c r="K15" i="10" s="1"/>
  <c r="C41" i="3"/>
  <c r="J15" i="10" s="1"/>
  <c r="B41" i="3"/>
  <c r="I15" i="10" s="1"/>
  <c r="G40" i="3"/>
  <c r="N14" i="10" s="1"/>
  <c r="F40" i="3"/>
  <c r="M14" i="10" s="1"/>
  <c r="E40" i="3"/>
  <c r="L14" i="10" s="1"/>
  <c r="D40" i="3"/>
  <c r="K14" i="10" s="1"/>
  <c r="C40" i="3"/>
  <c r="J14" i="10" s="1"/>
  <c r="B40" i="3"/>
  <c r="I14" i="10" s="1"/>
  <c r="G39" i="3"/>
  <c r="N13" i="10" s="1"/>
  <c r="F39" i="3"/>
  <c r="M13" i="10" s="1"/>
  <c r="E39" i="3"/>
  <c r="L13" i="10" s="1"/>
  <c r="D39" i="3"/>
  <c r="K13" i="10" s="1"/>
  <c r="C39" i="3"/>
  <c r="J13" i="10" s="1"/>
  <c r="B39" i="3"/>
  <c r="I13" i="10" s="1"/>
  <c r="G38" i="3"/>
  <c r="N12" i="10" s="1"/>
  <c r="F38" i="3"/>
  <c r="M12" i="10" s="1"/>
  <c r="E38" i="3"/>
  <c r="L12" i="10" s="1"/>
  <c r="D38" i="3"/>
  <c r="K12" i="10" s="1"/>
  <c r="C38" i="3"/>
  <c r="J12" i="10" s="1"/>
  <c r="B38" i="3"/>
  <c r="I12" i="10" s="1"/>
  <c r="G37" i="3"/>
  <c r="N11" i="10" s="1"/>
  <c r="F37" i="3"/>
  <c r="M11" i="10" s="1"/>
  <c r="E37" i="3"/>
  <c r="L11" i="10" s="1"/>
  <c r="D37" i="3"/>
  <c r="K11" i="10" s="1"/>
  <c r="C37" i="3"/>
  <c r="J11" i="10" s="1"/>
  <c r="B37" i="3"/>
  <c r="I11" i="10" s="1"/>
  <c r="G36" i="3"/>
  <c r="N10" i="10" s="1"/>
  <c r="F36" i="3"/>
  <c r="M10" i="10" s="1"/>
  <c r="E36" i="3"/>
  <c r="L10" i="10" s="1"/>
  <c r="D36" i="3"/>
  <c r="K10" i="10" s="1"/>
  <c r="C36" i="3"/>
  <c r="J10" i="10" s="1"/>
  <c r="B36" i="3"/>
  <c r="I10" i="10" s="1"/>
  <c r="G35" i="3"/>
  <c r="N9" i="10" s="1"/>
  <c r="F35" i="3"/>
  <c r="M9" i="10" s="1"/>
  <c r="E35" i="3"/>
  <c r="L9" i="10" s="1"/>
  <c r="D35" i="3"/>
  <c r="K9" i="10" s="1"/>
  <c r="C35" i="3"/>
  <c r="J9" i="10" s="1"/>
  <c r="B35" i="3"/>
  <c r="I9" i="10" s="1"/>
  <c r="G34" i="3"/>
  <c r="N8" i="10" s="1"/>
  <c r="F34" i="3"/>
  <c r="M8" i="10" s="1"/>
  <c r="E34" i="3"/>
  <c r="L8" i="10" s="1"/>
  <c r="D34" i="3"/>
  <c r="K8" i="10" s="1"/>
  <c r="C34" i="3"/>
  <c r="J8" i="10" s="1"/>
  <c r="B34" i="3"/>
  <c r="I8" i="10" s="1"/>
  <c r="G33" i="3"/>
  <c r="N7" i="10" s="1"/>
  <c r="F33" i="3"/>
  <c r="M7" i="10" s="1"/>
  <c r="E33" i="3"/>
  <c r="L7" i="10" s="1"/>
  <c r="D33" i="3"/>
  <c r="K7" i="10" s="1"/>
  <c r="C33" i="3"/>
  <c r="J7" i="10" s="1"/>
  <c r="B33" i="3"/>
  <c r="I7" i="10" s="1"/>
  <c r="G32" i="3"/>
  <c r="N6" i="10" s="1"/>
  <c r="F32" i="3"/>
  <c r="M6" i="10" s="1"/>
  <c r="E32" i="3"/>
  <c r="L6" i="10" s="1"/>
  <c r="D32" i="3"/>
  <c r="K6" i="10" s="1"/>
  <c r="C32" i="3"/>
  <c r="J6" i="10" s="1"/>
  <c r="B32" i="3"/>
  <c r="I6" i="10" s="1"/>
  <c r="G31" i="3"/>
  <c r="N5" i="10" s="1"/>
  <c r="F31" i="3"/>
  <c r="M5" i="10" s="1"/>
  <c r="E31" i="3"/>
  <c r="L5" i="10" s="1"/>
  <c r="D31" i="3"/>
  <c r="K5" i="10" s="1"/>
  <c r="C31" i="3"/>
  <c r="J5" i="10" s="1"/>
  <c r="B31" i="3"/>
  <c r="I5" i="10" s="1"/>
  <c r="G30" i="3"/>
  <c r="N4" i="10" s="1"/>
  <c r="F30" i="3"/>
  <c r="M4" i="10" s="1"/>
  <c r="E30" i="3"/>
  <c r="L4" i="10" s="1"/>
  <c r="D30" i="3"/>
  <c r="K4" i="10" s="1"/>
  <c r="C30" i="3"/>
  <c r="J4" i="10" s="1"/>
  <c r="B30" i="3"/>
  <c r="I4" i="10" s="1"/>
  <c r="G29" i="3"/>
  <c r="N3" i="10" s="1"/>
  <c r="F29" i="3"/>
  <c r="M3" i="10" s="1"/>
  <c r="E29" i="3"/>
  <c r="L3" i="10" s="1"/>
  <c r="D29" i="3"/>
  <c r="K3" i="10" s="1"/>
  <c r="C29" i="3"/>
  <c r="J3" i="10" s="1"/>
  <c r="B29" i="3"/>
  <c r="I3" i="10" s="1"/>
  <c r="G28" i="3"/>
  <c r="F28" i="3"/>
  <c r="E28" i="3"/>
  <c r="D28" i="3"/>
  <c r="C28" i="3"/>
  <c r="B28" i="3"/>
  <c r="G22" i="3"/>
  <c r="N46" i="10" s="1"/>
  <c r="F22" i="3"/>
  <c r="M46" i="10" s="1"/>
  <c r="E22" i="3"/>
  <c r="L46" i="10" s="1"/>
  <c r="D22" i="3"/>
  <c r="K46" i="10" s="1"/>
  <c r="C22" i="3"/>
  <c r="J46" i="10" s="1"/>
  <c r="B22" i="3"/>
  <c r="I46" i="10" s="1"/>
  <c r="G21" i="3"/>
  <c r="N45" i="10" s="1"/>
  <c r="F21" i="3"/>
  <c r="M45" i="10" s="1"/>
  <c r="E21" i="3"/>
  <c r="L45" i="10" s="1"/>
  <c r="D21" i="3"/>
  <c r="K45" i="10" s="1"/>
  <c r="C21" i="3"/>
  <c r="J45" i="10" s="1"/>
  <c r="B21" i="3"/>
  <c r="I45" i="10" s="1"/>
  <c r="G20" i="3"/>
  <c r="N44" i="10" s="1"/>
  <c r="F20" i="3"/>
  <c r="M44" i="10" s="1"/>
  <c r="E20" i="3"/>
  <c r="L44" i="10" s="1"/>
  <c r="D20" i="3"/>
  <c r="K44" i="10" s="1"/>
  <c r="C20" i="3"/>
  <c r="J44" i="10" s="1"/>
  <c r="B20" i="3"/>
  <c r="I44" i="10" s="1"/>
  <c r="G19" i="3"/>
  <c r="N43" i="10" s="1"/>
  <c r="F19" i="3"/>
  <c r="M43" i="10" s="1"/>
  <c r="E19" i="3"/>
  <c r="L43" i="10" s="1"/>
  <c r="D19" i="3"/>
  <c r="K43" i="10" s="1"/>
  <c r="C19" i="3"/>
  <c r="J43" i="10" s="1"/>
  <c r="B19" i="3"/>
  <c r="I43" i="10" s="1"/>
  <c r="G18" i="3"/>
  <c r="N42" i="10" s="1"/>
  <c r="F18" i="3"/>
  <c r="M42" i="10" s="1"/>
  <c r="E18" i="3"/>
  <c r="L42" i="10" s="1"/>
  <c r="D18" i="3"/>
  <c r="K42" i="10" s="1"/>
  <c r="C18" i="3"/>
  <c r="J42" i="10" s="1"/>
  <c r="B18" i="3"/>
  <c r="I42" i="10" s="1"/>
  <c r="G17" i="3"/>
  <c r="N41" i="10" s="1"/>
  <c r="F17" i="3"/>
  <c r="M41" i="10" s="1"/>
  <c r="E17" i="3"/>
  <c r="L41" i="10" s="1"/>
  <c r="D17" i="3"/>
  <c r="K41" i="10" s="1"/>
  <c r="C17" i="3"/>
  <c r="J41" i="10" s="1"/>
  <c r="B17" i="3"/>
  <c r="I41" i="10" s="1"/>
  <c r="G16" i="3"/>
  <c r="N40" i="10" s="1"/>
  <c r="F16" i="3"/>
  <c r="M40" i="10" s="1"/>
  <c r="E16" i="3"/>
  <c r="L40" i="10" s="1"/>
  <c r="D16" i="3"/>
  <c r="K40" i="10" s="1"/>
  <c r="C16" i="3"/>
  <c r="J40" i="10" s="1"/>
  <c r="B16" i="3"/>
  <c r="I40" i="10" s="1"/>
  <c r="G15" i="3"/>
  <c r="N39" i="10" s="1"/>
  <c r="F15" i="3"/>
  <c r="M39" i="10" s="1"/>
  <c r="E15" i="3"/>
  <c r="L39" i="10" s="1"/>
  <c r="D15" i="3"/>
  <c r="K39" i="10" s="1"/>
  <c r="C15" i="3"/>
  <c r="J39" i="10" s="1"/>
  <c r="B15" i="3"/>
  <c r="I39" i="10" s="1"/>
  <c r="G14" i="3"/>
  <c r="N38" i="10" s="1"/>
  <c r="F14" i="3"/>
  <c r="M38" i="10" s="1"/>
  <c r="E14" i="3"/>
  <c r="L38" i="10" s="1"/>
  <c r="D14" i="3"/>
  <c r="K38" i="10" s="1"/>
  <c r="C14" i="3"/>
  <c r="J38" i="10" s="1"/>
  <c r="B14" i="3"/>
  <c r="I38" i="10" s="1"/>
  <c r="G13" i="3"/>
  <c r="N37" i="10" s="1"/>
  <c r="F13" i="3"/>
  <c r="M37" i="10" s="1"/>
  <c r="E13" i="3"/>
  <c r="L37" i="10" s="1"/>
  <c r="D13" i="3"/>
  <c r="K37" i="10" s="1"/>
  <c r="C13" i="3"/>
  <c r="J37" i="10" s="1"/>
  <c r="B13" i="3"/>
  <c r="I37" i="10" s="1"/>
  <c r="G12" i="3"/>
  <c r="N36" i="10" s="1"/>
  <c r="F12" i="3"/>
  <c r="M36" i="10" s="1"/>
  <c r="E12" i="3"/>
  <c r="L36" i="10" s="1"/>
  <c r="D12" i="3"/>
  <c r="K36" i="10" s="1"/>
  <c r="C12" i="3"/>
  <c r="J36" i="10" s="1"/>
  <c r="B12" i="3"/>
  <c r="I36" i="10" s="1"/>
  <c r="G11" i="3"/>
  <c r="N35" i="10" s="1"/>
  <c r="F11" i="3"/>
  <c r="M35" i="10" s="1"/>
  <c r="E11" i="3"/>
  <c r="L35" i="10" s="1"/>
  <c r="D11" i="3"/>
  <c r="K35" i="10" s="1"/>
  <c r="C11" i="3"/>
  <c r="J35" i="10" s="1"/>
  <c r="B11" i="3"/>
  <c r="I35" i="10" s="1"/>
  <c r="G10" i="3"/>
  <c r="N34" i="10" s="1"/>
  <c r="F10" i="3"/>
  <c r="M34" i="10" s="1"/>
  <c r="E10" i="3"/>
  <c r="L34" i="10" s="1"/>
  <c r="D10" i="3"/>
  <c r="K34" i="10" s="1"/>
  <c r="C10" i="3"/>
  <c r="J34" i="10" s="1"/>
  <c r="B10" i="3"/>
  <c r="I34" i="10" s="1"/>
  <c r="G9" i="3"/>
  <c r="N33" i="10" s="1"/>
  <c r="F9" i="3"/>
  <c r="M33" i="10" s="1"/>
  <c r="E9" i="3"/>
  <c r="L33" i="10" s="1"/>
  <c r="D9" i="3"/>
  <c r="K33" i="10" s="1"/>
  <c r="C9" i="3"/>
  <c r="J33" i="10" s="1"/>
  <c r="B9" i="3"/>
  <c r="I33" i="10" s="1"/>
  <c r="G8" i="3"/>
  <c r="N32" i="10" s="1"/>
  <c r="F8" i="3"/>
  <c r="M32" i="10" s="1"/>
  <c r="E8" i="3"/>
  <c r="L32" i="10" s="1"/>
  <c r="D8" i="3"/>
  <c r="K32" i="10" s="1"/>
  <c r="C8" i="3"/>
  <c r="J32" i="10" s="1"/>
  <c r="B8" i="3"/>
  <c r="I32" i="10" s="1"/>
  <c r="G7" i="3"/>
  <c r="N31" i="10" s="1"/>
  <c r="F7" i="3"/>
  <c r="M31" i="10" s="1"/>
  <c r="E7" i="3"/>
  <c r="L31" i="10" s="1"/>
  <c r="D7" i="3"/>
  <c r="K31" i="10" s="1"/>
  <c r="C7" i="3"/>
  <c r="J31" i="10" s="1"/>
  <c r="B7" i="3"/>
  <c r="I31" i="10" s="1"/>
  <c r="G6" i="3"/>
  <c r="N30" i="10" s="1"/>
  <c r="F6" i="3"/>
  <c r="M30" i="10" s="1"/>
  <c r="E6" i="3"/>
  <c r="L30" i="10" s="1"/>
  <c r="D6" i="3"/>
  <c r="K30" i="10" s="1"/>
  <c r="C6" i="3"/>
  <c r="J30" i="10" s="1"/>
  <c r="B6" i="3"/>
  <c r="I30" i="10" s="1"/>
  <c r="G5" i="3"/>
  <c r="N29" i="10" s="1"/>
  <c r="F5" i="3"/>
  <c r="M29" i="10" s="1"/>
  <c r="E5" i="3"/>
  <c r="L29" i="10" s="1"/>
  <c r="D5" i="3"/>
  <c r="K29" i="10" s="1"/>
  <c r="C5" i="3"/>
  <c r="J29" i="10" s="1"/>
  <c r="B5" i="3"/>
  <c r="I29" i="10" s="1"/>
  <c r="G4" i="3"/>
  <c r="N28" i="10" s="1"/>
  <c r="F4" i="3"/>
  <c r="M28" i="10" s="1"/>
  <c r="E4" i="3"/>
  <c r="L28" i="10" s="1"/>
  <c r="D4" i="3"/>
  <c r="K28" i="10" s="1"/>
  <c r="C4" i="3"/>
  <c r="J28" i="10" s="1"/>
  <c r="B4" i="3"/>
  <c r="I28" i="10" s="1"/>
  <c r="G3" i="3"/>
  <c r="N27" i="10" s="1"/>
  <c r="F3" i="3"/>
  <c r="M27" i="10" s="1"/>
  <c r="E3" i="3"/>
  <c r="L27" i="10" s="1"/>
  <c r="D3" i="3"/>
  <c r="K27" i="10" s="1"/>
  <c r="C3" i="3"/>
  <c r="J27" i="10" s="1"/>
  <c r="B3" i="3"/>
  <c r="I27" i="10" s="1"/>
  <c r="G2" i="3"/>
  <c r="N26" i="10" s="1"/>
  <c r="F2" i="3"/>
  <c r="M26" i="10" s="1"/>
  <c r="E2" i="3"/>
  <c r="L26" i="10" s="1"/>
  <c r="D2" i="3"/>
  <c r="K26" i="10" s="1"/>
  <c r="C2" i="3"/>
  <c r="J26" i="10" s="1"/>
  <c r="B2" i="3"/>
  <c r="I26" i="10" s="1"/>
  <c r="C24" i="17" l="1"/>
  <c r="E46" i="4"/>
  <c r="C53" i="3"/>
  <c r="J2" i="10"/>
  <c r="J48" i="10" s="1"/>
  <c r="J49" i="10" s="1"/>
  <c r="G53" i="3"/>
  <c r="N2" i="10"/>
  <c r="N48" i="10" s="1"/>
  <c r="N49" i="10" s="1"/>
  <c r="K2" i="10"/>
  <c r="K48" i="10" s="1"/>
  <c r="K49" i="10" s="1"/>
  <c r="D53" i="3"/>
  <c r="E53" i="3"/>
  <c r="L2" i="10"/>
  <c r="L48" i="10" s="1"/>
  <c r="L49" i="10" s="1"/>
  <c r="B53" i="3"/>
  <c r="I2" i="10"/>
  <c r="I48" i="10" s="1"/>
  <c r="M2" i="10"/>
  <c r="M48" i="10" s="1"/>
  <c r="M49" i="10" s="1"/>
  <c r="F53" i="3"/>
  <c r="B23" i="3"/>
  <c r="F23" i="3"/>
  <c r="F46" i="4"/>
  <c r="C23" i="3"/>
  <c r="C47" i="4"/>
  <c r="G47" i="4"/>
  <c r="C46" i="4"/>
  <c r="G46" i="4"/>
  <c r="G23" i="3"/>
  <c r="E23" i="3"/>
  <c r="E47" i="4"/>
  <c r="B47" i="4"/>
  <c r="F47" i="4"/>
  <c r="D47" i="4"/>
  <c r="D46" i="4"/>
  <c r="F2" i="10"/>
  <c r="E7" i="10"/>
  <c r="F7" i="10" s="1"/>
  <c r="B46" i="4"/>
  <c r="H46" i="4" l="1"/>
  <c r="H47" i="4"/>
  <c r="I49" i="10"/>
  <c r="O48" i="10"/>
  <c r="O49" i="10" s="1"/>
  <c r="B54" i="3"/>
  <c r="B25" i="3"/>
</calcChain>
</file>

<file path=xl/sharedStrings.xml><?xml version="1.0" encoding="utf-8"?>
<sst xmlns="http://schemas.openxmlformats.org/spreadsheetml/2006/main" count="9392" uniqueCount="5375">
  <si>
    <t>Year</t>
  </si>
  <si>
    <t>year</t>
  </si>
  <si>
    <t>Journal article</t>
  </si>
  <si>
    <t>No mention</t>
  </si>
  <si>
    <t>Statistical report</t>
  </si>
  <si>
    <t>Tobacco company</t>
  </si>
  <si>
    <t>Government/official report</t>
  </si>
  <si>
    <t>Cannot access full text</t>
  </si>
  <si>
    <t>Tobacco</t>
  </si>
  <si>
    <t>Pharamaceutical</t>
  </si>
  <si>
    <t>Tobacco Control Advocate</t>
  </si>
  <si>
    <t>E-cigarette</t>
  </si>
  <si>
    <t xml:space="preserve">articles cited before 1998 </t>
  </si>
  <si>
    <t>Declared none</t>
  </si>
  <si>
    <t xml:space="preserve">No access to text </t>
  </si>
  <si>
    <t xml:space="preserve">Retreviable texts </t>
  </si>
  <si>
    <t xml:space="preserve">Removed 1965-1997 as they were mostly no mention </t>
  </si>
  <si>
    <t xml:space="preserve">Total articles removed 1967-1997 and 2019 </t>
  </si>
  <si>
    <t xml:space="preserve">Total </t>
  </si>
  <si>
    <t xml:space="preserve">Pre 1990 </t>
  </si>
  <si>
    <t>1990-1999</t>
  </si>
  <si>
    <t>2000-2009</t>
  </si>
  <si>
    <t>%</t>
  </si>
  <si>
    <t>2010 onwards</t>
  </si>
  <si>
    <t xml:space="preserve">ND </t>
  </si>
  <si>
    <t>Book</t>
  </si>
  <si>
    <t>Comment</t>
  </si>
  <si>
    <t>Conference proceedings</t>
  </si>
  <si>
    <t xml:space="preserve">E-cigarette company </t>
  </si>
  <si>
    <t xml:space="preserve">Educational charity </t>
  </si>
  <si>
    <t>News report</t>
  </si>
  <si>
    <t>Other</t>
  </si>
  <si>
    <t>Pharmaceutical website</t>
  </si>
  <si>
    <t>Policy think tank</t>
  </si>
  <si>
    <t>Public health website</t>
  </si>
  <si>
    <t>Social media</t>
  </si>
  <si>
    <t xml:space="preserve">total </t>
  </si>
  <si>
    <t>Total journal articles (1947-2019)</t>
  </si>
  <si>
    <t>total COI (1998-2018)</t>
  </si>
  <si>
    <t xml:space="preserve">Also removed 2019 </t>
  </si>
  <si>
    <t xml:space="preserve">Number of declarations across retreviable texts </t>
  </si>
  <si>
    <t>retreviable texts (- 1965-1997 and 2019)</t>
  </si>
  <si>
    <t xml:space="preserve">total of all coi </t>
  </si>
  <si>
    <t>total of COI</t>
  </si>
  <si>
    <t xml:space="preserve">Total of coi between 1998-2018 </t>
  </si>
  <si>
    <t>Total number of journal articles</t>
  </si>
  <si>
    <t>No access 1998-2018</t>
  </si>
  <si>
    <t>Reference</t>
  </si>
  <si>
    <t>doi</t>
  </si>
  <si>
    <t>dir</t>
  </si>
  <si>
    <t>title</t>
  </si>
  <si>
    <t>journal</t>
  </si>
  <si>
    <t>nrefs</t>
  </si>
  <si>
    <t>type</t>
  </si>
  <si>
    <t>conflicts</t>
  </si>
  <si>
    <t>no mention</t>
  </si>
  <si>
    <t>none declared</t>
  </si>
  <si>
    <t>tobacco</t>
  </si>
  <si>
    <t>pharmaceutical</t>
  </si>
  <si>
    <t>e-cigarettes</t>
  </si>
  <si>
    <t>tobacco control advocate</t>
  </si>
  <si>
    <t>done</t>
  </si>
  <si>
    <t>comments</t>
  </si>
  <si>
    <t>year</t>
  </si>
  <si>
    <t>Schober, W et al. (2014)</t>
  </si>
  <si>
    <t>10.1016/j.ijheh.2013.11.003</t>
  </si>
  <si>
    <t>Documents/E-cigarette citation library.Data/PDF/2323319116/10.1016_j.ijheh.2013.11.003-2014.pdf</t>
  </si>
  <si>
    <t>NA</t>
  </si>
  <si>
    <t>Journal article</t>
  </si>
  <si>
    <t>l   Germany   The nicotine content of the liquids was 18 mg ml accord   ing to the manufacturersâ   declarations  The e cigarette contained a  rechargeable lithium ion battery  an electronic circuit  a vaporizer   and a mouthpiece with a refillable tank  Batteries were charged  before the study and between study days to ensure their correct  operation   Subjects  Nine adult volunteers  all males  20â  3
 the study after giving written informed consent   The investigation was conducted according to the Declaration of  Helsinki   Chemical characterization of liquids  1 2 Propanediol  glycerine  To 0 3 g of each liquid 0 1 g internal standard  1 3 propanediol   were added  This mixture was dissolved in 5 ml  isopropanol  and diluted 1 5 with isopropanol  The GC analysis was  carried  out on an Agilent 689
 3 Â  41 0 g l   Nico   ine levels  22 Â  0 8 mg ml  were on average 22  above the  anufacturersâ   declaration of 18 mg ml  but liquids labeled asnd Environmental Health 217  2014  628â  637 631  nicotine free had no nicotine present  All e cigarette solutions  contained small amounts of sensitizing chemicals including  benzylalcohol  menthol  vanillin  and l limonene  which were  mainly present in Liq
facturer  Cameron et al   2013  Goniewicz et al   2013b  and can  sometimes be markedly higher than declared  FDA  2009   Such dif   ferences were also observed in our study  as the nicotine content of  liquids was  1 2 fold higher than claimed by the manufacturer  Still   liquids labeled as nicotine free had no nicotine present  in contrast  to previous findings  FDA  2009   Nicotine is a potent parasy
 cigarettes was also passed by the European  arliament   onflict of interest statement  The authors declare that there are no conflicts of interest   cknowledgments  The authors thank all volunteers for participation in the study   he excellent technical assistance of Beate Emmelot and Ludwig  embacher is greatly appreciated  The study was  funded by the  avarian State Ministry of Health and Cure   efer</t>
  </si>
  <si>
    <t>2014</t>
  </si>
  <si>
    <t>Bullen, CB et al. (2013)</t>
  </si>
  <si>
    <t>10.1186/1471-2458-13-210</t>
  </si>
  <si>
    <t>Documents/E-cigarette citation library.Data/PDF/3245141667/10.1186_1471-2458-13-210-2013.pdf</t>
  </si>
  <si>
    <t>Study protocol for a randomised controlled trial of electronic cigarettes versus nicotine patch for smoking cessation</t>
  </si>
  <si>
    <t>BMC Public Health</t>
  </si>
  <si>
    <t>data collection  data analysis   data interpretation  or writing of this publication  All authors declare that  1   no authors have received support from any companies for the submitted  work   2  CB and HM have previously undertaken research on behalf of  NicoNovum  but prior to the purchase of the company by RJ Reynolds  CB   ML and HM previously undertook research for Ruyan  an e cigarette  manufac
   contributions  CB  NW  HM and ML conceived the original idea for the trial  sought and  obtained funding CB  NW  HM  ML  CH  VP and JW wrote the study protocol   CH manages the day to day running of the trial  including all participant  follow up  VP will undertake all data analyses  This protocol paper was  written by CB and JW with input from all co authors  CB is guarantor for this  paper  All auth
gratefully acknowledge the support and ideas from our colleagues in the  wider NIHI research team   Funding  This trial is funded in full by an external project grant from the Health  Research Council of New Zealand  HRC 10 243    The design  conduct  analyses and interpretation of the trial are independent  from the trial sponsor and PGM International Ltd   Author details  1National Institute for Health</t>
  </si>
  <si>
    <t>2013</t>
  </si>
  <si>
    <t>Dutra, LM and Glantz, SA (2014)</t>
  </si>
  <si>
    <t>10.1001/jamapediatrics.2013.5488</t>
  </si>
  <si>
    <t>Documents/E-cigarette citation library.Data/PDF/1895890010/10.1001_jamapediatrics.2013.5488-2014.pdf</t>
  </si>
  <si>
    <t>Electronic cigarettes and conventional cigarette use among US adolescents: A cross-sectional study</t>
  </si>
  <si>
    <t>JAMA Pediatrics</t>
  </si>
  <si>
    <t>for important  intellectual content  Dutra  Glantz   Statistical analysis  Dutra  Glantz   Obtained funding  Glantz   Administrative  technical  or material support  Glantz   Study supervision  Glantz   Conflict of Interest Disclosures  None reported   Funding Support  This work was supported by  grants CA 113710 and CA 060121 from the National  Cancer Institute   Role of the Sponsor  The funder had no r</t>
  </si>
  <si>
    <t>Brown, J et al. (2014a)</t>
  </si>
  <si>
    <t>10.1111/add.12623</t>
  </si>
  <si>
    <t>Documents/E-cigarette citation library.Data/PDF/3430795311/10.1111_add.12623-2014.pdf</t>
  </si>
  <si>
    <t>Real-world effectiveness of e-cigarettes when used to aid smoking cessation: A cross-sectional population study</t>
  </si>
  <si>
    <t>Addiction</t>
  </si>
  <si>
    <t>ence persists after adjusting for  a range of smoker characteristics such as nicotine  dependence   Declaration of interests  All authors have completed the Unified Competing Inter   est form at http   www icmje org coi_disclosure pdf   available on request from the corresponding author  and  declare  JBâ  s post is funded by a fellowship from the UK  Society for the Study of Addiction  R W  is funded b
are no other relationships or activities that  could appear to have influenced the submitted work   Funding was provided for the conduct of this research  and preparation of the manuscript  The funders had no  1538 Jamie Brown et al   Â  2014 The Authors  Addiction published by John Wiley   Sons Ltd on behalf of Society for the Study of Addiction Addiction  109  1531â  1540  final role in the study desig
 decisions about the research were  taken by the investigators and were unrestricted   Transparency declaration  J B  affirms that the manuscript is an honest  accurate   and transparent account of the study being reported   that no important aspects of the study have been omitted   and that any discrepancies from the study as planned  have been explained   STROBE statement  All authors declare that stu</t>
  </si>
  <si>
    <t>Leventhal, AM et al. (2015)</t>
  </si>
  <si>
    <t>10.1001/jama.2015.8950</t>
  </si>
  <si>
    <t>Documents/E-cigarette citation library.Data/PDF/1347584027/10.1001_jama.2015.8950-2015.pdf</t>
  </si>
  <si>
    <t>Association of electronic cigarette use with initiation of combustible tobacco product smoking in early adolescence</t>
  </si>
  <si>
    <t>JAMA - Journal of the American Medical Association</t>
  </si>
  <si>
    <t>ain McGovern   Statistical analysis  Leventhal  Unger  Stone   Khoddam  Audrain McGovern   Obtained funding  Leventhal  Strong  Riggs   Audrain McGovern   Administrative  technical  or material support   Kirkpatrick  Sussman  Stone  Khoddam  Samet   Study supervision  Leventhal  Kirkpatrick  Unger   Samet  Audrain McGovern   Conflict of Interest Disclosures  The authors have  completed and submitted the 
ICMJE Form for  Disclosure of Potential Conflicts of Interest and  none were reported   Funding Support  This research was supported by  grants R01 DA033296 and P50 CA180905 from  the National Institutes of Health   Role of Funder Sponsor  The National Institutes of  Health had no role in the design and conduct of the  study  collection  management  analysis  and  interpretation of the data</t>
  </si>
  <si>
    <t>2015</t>
  </si>
  <si>
    <t>Bullen, CB et al. (2010)</t>
  </si>
  <si>
    <t>10.1136/tc.2009.031567</t>
  </si>
  <si>
    <t>Documents/E-cigarette citation library.Data/PDF/4160832064/10.1136_tc.2009.031567-2010.pdf</t>
  </si>
  <si>
    <t>Effect of an electronic nicotine delivery device (e cigarette) on desire to smoke and withdrawal, user preferences and nicotine delivery: Randomised cross-over trial</t>
  </si>
  <si>
    <t>Tobacco Control</t>
  </si>
  <si>
    <t>part  and Joanne Lorimer   Denise Miller and Henry Bohte for their help in undertaking this study   Funding This project was funded by Ruyan Group  Holdings  Limited  Beijing and  Hong Kong  via Health New Zealand Ltd  The study sponsors supplied the ENDDs used  in the trial and funded the trial  The Clinical Trials Research Unit contracted with  Health New Zealand Ltd to conduct the trial  independently
d  independently of the sponsors   Competing interests CB  ST and RL have no competing interests to declare  HM has  received honoraria for speaking at research symposia and received benefits in kind and  travel support from  and has provided consultancy to the manufacturers of smoking  cessation medications  ML acted as contract manager with the sponsor  Ruyan Group   Holdings  Limited  via his company</t>
  </si>
  <si>
    <t>2010</t>
  </si>
  <si>
    <t>Czogala, J et al. (2014)</t>
  </si>
  <si>
    <t>10.1093/ntr/ntt203</t>
  </si>
  <si>
    <t>Documents/E-cigarette citation library.Data/PDF/1645567572/10.1093_ntr_ntt203-2014.pdf</t>
  </si>
  <si>
    <t>entary Material  Supplementary Material can be found online at http   www ntr   oxfordjournals org  Funding  This work was supported by the Ministry of Science and Higher   Education of Poland  N N404 016939   The study sponsor had   no involvement in the study design  collection  analysis  and   interpretation of data  the writing of the manuscript  or the   decision to submit the manuscript for publica
tion   deClaratiOn OF interests  MLG received research funding from Pfizer  manufacturer of   stop smoking medication  and was funded by the UK Centre   for Tobacco Control Studies  UKCTCS  during the study  AS   661  secondhand exposure to vapors from e cigarettes  received research funds and travel expenses from Chic Group   Ltd   manufacturer of electronic 
cigarettes in Poland  Other   authors declare no conflicts of interest   reFerenCes  Bullen  C   McRobbie  H   Thornley  S   Glover  M   Lin  R       Laugesen  M   2010   Effect of an electronic nicotine   delivery device  e cigarette  on desire to smoke and with   drawal  user preferences and nicotine delivery  Randomised   cross over trial  Tobacco Cont</t>
  </si>
  <si>
    <t>Goniewicz, ML et al. (2014a)</t>
  </si>
  <si>
    <t>10.1136/tobaccocontrol-2012-050859</t>
  </si>
  <si>
    <t>Documents/E-cigarette citation library.Data/PDF/0076762555/10.1136_tobaccocontrol-2012-050859-20141.pdf</t>
  </si>
  <si>
    <t>ermined based on the results of  inhalation topography measurement among 10 â  eâ  smokersâ     who declared that they regularly use e cigarettes for a period  Table 1 Selected toxic compounds identified in tobacco smoke 20â  23  Chemical compounds Toxic effects  Carbonyl compounds  Formaldehyde   acetaldehyde   acrolein  Cytotoxic  carcinogenic  irritant  pulmonary emphysema   dermatitis  Volatile orga
NAs  MLG and JK analysed the data  All  contributors approved the final version of the manuscript   Funding This study was conducted while the first author was at Medical University  of Silesia  Poland and was supported by the Ministry of Science and Higher  Education of Poland under grant number N N404 025638  The study sponsor had  no involvement in the study design  collection  analysis and interpreta
nd S10 RR026437 from the National  Institutes of Health   Competing interests MLG received research funding from Pfizer  manufacturer of  stop smoking medication and is currently funded by the UK Centre for Tobacco  Control Studies  UKCTCS   UK Public Health Centre of Excellence  UKCTCS receives it  funding from the Economic and Social Research Council  ESRC   British Heart  Foundation  BHF   Cancer Rese
 medications and has been a paid expert  in litigation against tobacco companies  The other authors declare they have no  actual or potential competing financial interests   Provenance and peer review Not commissioned  externally peer reviewed   Data sharing statement Data could be made available to qualified researchers by  request to the corresponding author   REFERENCES  1 Bullen C  McRobbie H  Thorn</t>
  </si>
  <si>
    <t>McAuley, TR et al. (2012)</t>
  </si>
  <si>
    <t>10.3109/08958378.2012.724728</t>
  </si>
  <si>
    <t>Documents/E-cigarette citation library.Data/PDF/3724014704/10.3109_08958378.2012.724728-2012.pdf</t>
  </si>
  <si>
    <t>Comparison of the effects of e-cigarette vapor and cigarette smoke on indoor air quality</t>
  </si>
  <si>
    <t>Inhalation Toxicology</t>
  </si>
  <si>
    <t>as hundreds of National Vapers Club supporters who   provided individual financial contributions   Declaration of interest  National Vapers Club  NVC  has spent more than 3   years educating people about electronic cigarettes  This   research was necessary to have more thorough informa   tion to present to scientific and political bodies who are   struggling with regulation of a new product about which
   there is very little published scientific data  Funding was   obtained by fundraising events held by NVC as well as   individual donations by NVC members  and in part by   e cigarette retailers who contacted NVC to offer con   tributions  Although NVC funded this study  it had no   control over the results  The scientists and independent   contractors h</t>
  </si>
  <si>
    <t>2012</t>
  </si>
  <si>
    <t>Cheng, T (2014)</t>
  </si>
  <si>
    <t>10.1136/tobaccocontrol-2013-051482</t>
  </si>
  <si>
    <t>Documents/E-cigarette citation library.Data/PDF/2701307975/10.1136_tobaccocontrol-2013-051482-2014.pdf</t>
  </si>
  <si>
    <t>Chemical evaluation of electronic cigarettes</t>
  </si>
  <si>
    <t>None declared</t>
  </si>
  <si>
    <t>Kreiss, K et al. (2002)</t>
  </si>
  <si>
    <t>10.1056/NEJMoa020300</t>
  </si>
  <si>
    <t>Documents/E-cigarette citation library.Data/PDF/2784245064/10.1056_NEJMoa020300-2002.pdf</t>
  </si>
  <si>
    <t>Clinical bronchiolitis obliterans in workers at a microwave-popcorn plant</t>
  </si>
  <si>
    <t>New England Journal of Medicine</t>
  </si>
  <si>
    <t>No mention</t>
  </si>
  <si>
    <t>2002</t>
  </si>
  <si>
    <t>Behar, R et al. (2014)</t>
  </si>
  <si>
    <t>10.1016/j.tiv.2013.10.006</t>
  </si>
  <si>
    <t>Documents/E-cigarette citation library.Data/PDF/1041087597/10.1016_j.tiv.2013.10.006-2014.pdf</t>
  </si>
  <si>
    <t>Identification of toxicants in cinnamon-flavored electronic cigarette refill fluids</t>
  </si>
  <si>
    <t>Toxicology in Vitro</t>
  </si>
  <si>
    <t>will help inform companies  and regulatory agencies about chemicals and flavors that are  hazardous Conflict of Interest  The authors have no conflict of interest to declare   Acknowledgments  This work was supported by the Tobacco Related Disease Re   search Program of California  TRDRP XT 0118   and the California  Institute of Regenerative Medicine  NE A0005A 1E   Rachel Behar  and Barbara Davis were s</t>
  </si>
  <si>
    <t>Primack, BA et al. (2015)</t>
  </si>
  <si>
    <t>10.1001/jamapediatrics.2015.1742</t>
  </si>
  <si>
    <t>Documents/E-cigarette citation library.Data/PDF/3961865312/10.1001_jamapediatrics.2015.1742-2015.pdf</t>
  </si>
  <si>
    <t>Progression to traditional cigarette smoking after electronic cigarette use among us adolescents and young adults</t>
  </si>
  <si>
    <t>intellectual content  All authors   Statistical analysis  Primack  Soneji  Stoolmiller   Obtained funding  Stoolmiller  Sargent   Administrative  technical  or material support   Primack  Soneji  Sargent   Study supervision  Fine  Sargent   Conflict of Interest Disclosures  None reported   Funding Support  This study was supported by  grant R01 CA077026 for the survey from the  National Cancer Institut
National Center for  Advancing Translational Sciences  Dr Soneji    Role of the Funder Sponsor  The funding  organizations had no role in the design and conduct  of the study  collection  management  analysis  and  interpretation of the data  preparation  review  or  approval of the manuscript  and decision to submit  the manuscript for publication   REFERENCES  1  Walton KM  Abrams DB  Bailey WC  et al</t>
  </si>
  <si>
    <t>Lee, S et al. (2013)</t>
  </si>
  <si>
    <t>10.1016/j.jadohealth.2013.11.003</t>
  </si>
  <si>
    <t>Documents/E-cigarette citation library.Data/PDF/2643507407/10.1016_j.jadohealth.2013.11.003-2014.pdf</t>
  </si>
  <si>
    <t>rrent address  National Evidence Based Healthcare Collaborating Agency   Seoul  Republic of Korea   Conflicts of Interest  The authors have no conflicts of interest or financial dis   closures to report     Address correspondence to  Stanton A  Glantz  Ph D   Center for Tobacco  Control Research and Education  University of California San Francisco  530  Parnassus Avenue  Suite 366  San Francisco  CA 9414
  nicotine and by reducing the odds that an adolescent will stop  smoking conventional cigarettes   Funding Sources  This research was funded in part by the National Cancer Insti   tute  by United States National Institutes of Health Grant CA 113710   by University of California Tobacco Related Diseases Research Pro   gram Grant 21FT 0040  and by the Hellmann Family Fund  The  sponsors had no role in stu</t>
  </si>
  <si>
    <t>Grana, R et al. (2014a)</t>
  </si>
  <si>
    <t>10.1161/CIRCULATIONAHA.114.008545</t>
  </si>
  <si>
    <t>Documents/E-cigarette citation library.Data/PDF/2504579638/10.1161_CIRCULATIONAHA.114.008545-2014.pdf</t>
  </si>
  <si>
    <t>n and   radio  as cigarette advertising  and the   use of flavors should be prohibited   Sources of Funding   Dr Grana is supported in part by grant 21FT   0040 from the California Tobacco Related   Disease Research Program  Dr Ling is sup   ported in part by grant CA141661 from the   National Cancer Institute  Drs Benowitz   and Glantz are supported in part by grant   1P50CA180890 from the US National  
 a paid expert witness in litigation against   the tobacco companies  The other authors   report no conflicts   References   1  Grana R  Benowitz N  Glantz SA    E cigarettes  a scientific review  Circulation    2014 129 1972â  1986    2  Vardavas CI  Anagnostopoulos N  Kougias M    Evangelopoulou V  Connolly GN  Behrakis   PK  Short term pulmonary effects of using   an electronic cigarette  impact on res</t>
  </si>
  <si>
    <t>Williams, M et al. (2013)</t>
  </si>
  <si>
    <t>10.1371/journal.pone.0057987</t>
  </si>
  <si>
    <t>Documents/E-cigarette citation library.Data/PDF/2476106573/10.1371_journal.pone.0057987-2013.pdf</t>
  </si>
  <si>
    <t>istribution  and reproduction in any medium  provided the original author and source are credited   Funding  This work was supported by grants from the Tobacco Related Disease Research Program  TRDRP  to PT  a Cornelius Hopper Award to MW  a MARC  National Institutes of Health  NIH  fellowship to AV  and a TRDRP Postdoctoral Fellowship to SL  The funders had no role in study design  data collection and  
ysis  decision to publish  or preparation of the manuscript   Competing Interests  The authors have declared that no competing interests exist     E mail  talbot ucr edu  Introduction  Electronic cigarettes  EC  are generally manufactured in China  and are rapidly gaining acceptance in many countries  1 2   In the  United States  EC are available on the Internet  in malls  and in  local shops  They have</t>
  </si>
  <si>
    <t>Caponnetto, P et al. (2013a)</t>
  </si>
  <si>
    <t>10.1371/journal.pone.0066317</t>
  </si>
  <si>
    <t>Documents/E-cigarette citation library.Data/PDF/3421057661/10.1371_journal.pone.0066317-2013.pdf</t>
  </si>
  <si>
    <t>EffiCiency and Safety of an eLectronic cigAreTte (ECLAT) as Tobacco Cigarettes Substitute: A Prospective 12-Month Randomized Control Design Study</t>
  </si>
  <si>
    <t>PLoS ONE</t>
  </si>
  <si>
    <t>istribution  and reproduction in any medium  provided the original author and source are credited   Funding  This research was supported by a grant in aid from Lega Italiana AntiFumo  The study sponsor had no involvement in the study design  collection   analysis  and interpretation of data  the writing of the manuscript or the decision to submit the manuscript for publication  RP and PC are currently fu
mit the manuscript for publication   Competing Interests  RP has received lecture fees and research funding from Pfizer and GlaxoSmithKline  manufacturers of stop smoking medications  He has  served as a consultant for Pfizer and Arbi Group Srl  the distributor of the CategoriaTM e Cigarette  The other authors have no relevant conflict of interest to  declare in relation to this work  This does not alter</t>
  </si>
  <si>
    <t>Flouris, AD et al. (2013)</t>
  </si>
  <si>
    <t>10.3109/08958378.2012.758197</t>
  </si>
  <si>
    <t>Documents/E-cigarette citation library.Data/PDF/0631657518/10.3109_08958378.2012.758197-2013.pdf</t>
  </si>
  <si>
    <t>zed repeated measures controlled study was  conducted according to the principles expressed in the  Declaration of Helsinki and was approved by the University  of Thessaly Ethics Review Board  All volunteers provided  written informed consent   Participants  Two groups of adult volunteers participated  15 smokers   15  cigarettes day  eight males  seven females  23 5â  54 years   155â  197 cm  52â  112 
at provide information about e cigarettes  and or sell them  Eligible participants were people who  declared that they were previous tobacco cigarette users and  were currently using e cigarettes and who could also provide  the brand names of both the tobacco cigarette and the  e cigarette that they used most often  Participants were asked  to respond to five survey questions  â  â  1  On average  how  
afted the manuscript  all authors  revised the manuscript and read and approved its final version   Declaration of interest  This study did not receive funding from external sources  The salary of  ADF is paid by the Centre for Research and Technology Thessaly  He  has served as an expert consultant for the World Health Organization  regarding electronic nicotine delivery systems  All authors  except AW</t>
  </si>
  <si>
    <t>Bahl, V et al. (2012)</t>
  </si>
  <si>
    <t>10.1016/j.reprotox.2012.08.001</t>
  </si>
  <si>
    <t>Documents/E-cigarette citation library.Data/PDF/2025935905/10.1016_j.reprotox.2012.08.001-2012.pdf</t>
  </si>
  <si>
    <t>Comparison of electronic cigarette refill fluid cytotoxicity using embryonic and adult models</t>
  </si>
  <si>
    <t>Reproductive Toxicology</t>
  </si>
  <si>
    <t>to pol   cy makers involved in health and environmental issues relating to  C regulation   unding  Funding was provided by the California Tobacco Related Disease  esearch Program  XT 0118   the California Institute for Regen   rative Medicine  NE A0005A IE   the UCR Academic Senate  the  CR Graduate Division  Deanâ  s Fellowship to V B    a STEM Path   ay Project award to Barbara Davis  and a TRDRP Post
doctoral  ellowship  20FT 0084  to S L onflict of interest  None declared         ology 34  2012  529â   537  Acknowledgements  We  are grateful to Dr  Evan Snyder  Stanford Burnham Medical  Institute  San Diego  CA  for providing the mNSC  We also thank  Monique Williams  R  Talbot  Kamlesh Asotra  and Rachel Behar for  their comments on the manuscript  Laurie Graham</t>
  </si>
  <si>
    <t>Saffari, A et al. (2014)</t>
  </si>
  <si>
    <t>10.1039/c4em00415a</t>
  </si>
  <si>
    <t>Documents/E-cigarette citation library.Data/PDF/0385179366/10.1039_c4em00415a-2014.pdf</t>
  </si>
  <si>
    <t>Particulate metals and organic compounds from electronic and tobacco-containing cigarettes: Comparison of emission rates and secondhand exposure</t>
  </si>
  <si>
    <t>Environmental Sciences: Processes and Impacts</t>
  </si>
  <si>
    <t>Biener, L and Hargraves, J (2015)</t>
  </si>
  <si>
    <t>10.1093/ntr/ntu200</t>
  </si>
  <si>
    <t>Documents/E-cigarette citation library.Data/PDF/3001742172/10.1093_ntr_ntu200-2015.pdf</t>
  </si>
  <si>
    <t>A longitudinal study of electronic cigarette use among a population-based sample of adult smokers: Association with smoking cessation and motivation to quit</t>
  </si>
  <si>
    <t>Nicotine and Tobacco Research</t>
  </si>
  <si>
    <t>ette design and instructions for use to maximize effective   ness as a tool for smoking cessation   Funding  This work was supported by a grant from the US National Cancer Institute    grant  R01CA151384 03   Declaration of Interests  None declared   Acknowledgments  The authors are grateful for the essential contributions of the following staff   members at the Center for Survey Research  A Â Roman  who</t>
  </si>
  <si>
    <t>Hitchman, S et al. (2015)</t>
  </si>
  <si>
    <t>10.1093/ntr/ntv078</t>
  </si>
  <si>
    <t>Documents/E-cigarette citation library.Data/PDF/0297518030/10.1093_ntr_ntv078-2015.pdf</t>
  </si>
  <si>
    <t>Associations between E-Cigarette type, frequency of use, and quitting smoking: Findings from a longitudinal online panel survey in Great Britain</t>
  </si>
  <si>
    <t>fluences  eg  norms   bio behav   ioral feedback  and or marketing  including promotion and price   Funding  All authors are members of the UK Centre for Tobacco   Alcohol Studies    a UK Clinical Research Collaboration Public Health Research  Centre of   TableÂ 3  E cigarette Use  Product Type  and Quit Smoking at Follow up  NÂ  Â 1643a  Variable N   Quit smoking ORb LCI UCI P  Baseline   Gender    Male
ble   1193Nicotine   Tobacco Research  2015  Vol  17  No  10  Excellence whose work is supported by funding from the Medical Research   Council  British Heart Foundation  Cancer Research UK  Economic and Social   Research Council  and the National Institute for Health Research under the   auspices of the UK Clinical Research Collaboration is gratefully acknowledged    MR K023195 1   JBâ  s post is funded
 in the writing of the manuscript   and in the decision to submit this manuscript for publication   Declaration of Interests  JB has received an unrestricted research grant from Pfizer related to the sur   veillance of smoking cessation trends  LSB  SCH  DR  and AM have no con   flicting interests to declare   Acknowledgments  We would to thank Jean FranÃ ois Etter for his advice on the type of e cigare</t>
  </si>
  <si>
    <t>Hajek, P et al. (2015a)</t>
  </si>
  <si>
    <t>10.1093/ntr/ntu153</t>
  </si>
  <si>
    <t>Documents/E-cigarette citation library.Data/PDF/1665971782/10.1093_ntr_ntu153-2015.pdf</t>
  </si>
  <si>
    <t>Nicotine intake from electronic cigarettes on initial use and after 4 weeks of regular use</t>
  </si>
  <si>
    <t>lementary Material  Supplementary file can be found online at http   www ntr oxford   journals org  Funding  This study was funded by the UK Medicines and Healthcare Products   Regulatory Agency  The study sponsor had no role in the collection  analysis    or interpretation of the data  in writing or approving the manuscript  or in the   decision to submit for publication    Declaration of Interests  PH</t>
  </si>
  <si>
    <t>Vansickel, AR et al. (2010)</t>
  </si>
  <si>
    <t>10.1158/1055-9965.EPI-10-0288</t>
  </si>
  <si>
    <t>Documents/E-cigarette citation library.Data/PDF/0801041421/10.1158_1055-9965.EPI-10-0288-2010.pdf</t>
  </si>
  <si>
    <t>A clinical laboratory model for evaluating the acute effects of electronic "cigarettes": Nicotine delivery profile and cardiovascular and subjective effects</t>
  </si>
  <si>
    <t>Cancer Epidemiology Biomarkers and Prevention</t>
  </si>
  <si>
    <t>the Institutional Review  of Virginia Commonwealth University and was  cted in accordance with the Declaration of Helsinki   six men and women recruited from the Richmond   ia area provided written  informed consent  Prior  ticipation in any experimental sessions  18 indivi   were disqualified based on health concerns  high blood pressure  or failure to meet other inclu   exclusion criteria  see below 
quired to ensure safety and ap   iate labeling and marketing of these products   osure of Potential Conflicts of Interest  otential conflicts of interest were disclosed   owledgments  cknowledge the expert technical and medical assistance provided  staff of VCU s Behavioral Pharmacology Laboratory  Janet Austin   nd Barbara Kilgalen  R N   as well as the staff at VCU s  ytical Core Laboratory Service Cent</t>
  </si>
  <si>
    <t>Farsalinos, KE et al. (2014b)</t>
  </si>
  <si>
    <t>10.1038/srep04133</t>
  </si>
  <si>
    <t>Documents/E-cigarette citation library.Data/PDF/3411690790/10.1038_srep04133-2014.pdf</t>
  </si>
  <si>
    <t>Nicotine absorption from electronic cigarette use: Comparison between first and new-generation devices</t>
  </si>
  <si>
    <t>Scientific Reports</t>
  </si>
  <si>
    <t>nce of impurities  with results displayed in Table 2  Nicotine  concentration was very close to the declared value  while impurities  and contaminants were present in trace quantities   Nicotine absorption  Venous blood samples were drawn at baseline   after abstinence from EC use for at least 8 hours  Additional blood  samples were drawn at 5 minutes  taking 10 puffs  and every 15  minutes during 1 hou
viewed and approved the manuscript before being submitted for publication   Additional information  Funding  The study was funded by American E Liquid Manufacturing Standards  Association  AEMSA   This is an officially non profit association  501 c  6  status by the  IRS  that was founded and is run by electronic cigarette consumers  AEMSA has provided  advocacy to public health authorities  including th
ts  about electronic cigarettes  The study was  investigator initiated and investigator driven  The funding body had no involvement in the  study design  data collection  analysis and interpretation  writing or approving the  manuscript and decision to submit the manuscript for publication  The study was presented  in part during a meeting with the FDA Center for Tobacco Products by Konstantinos  Farsali
nos   Competing financial interests  The authors declare no competing financial interests   How to cite this article  Farsalinos  K E  et al  Nicotine absorption from electronic cigarette  use  comparison between first and new generation devices  Sci  Rep  4  4133  DOI 10 1038   srep04133  2014    This work is licensed under a Creative Commons Attributi</t>
  </si>
  <si>
    <t>Yan, XS and D'Ruiz, C (2015)</t>
  </si>
  <si>
    <t>10.1016/j.yrtph.2014.11.004</t>
  </si>
  <si>
    <t>Documents/E-cigarette citation library.Data/PDF/0161627484/10.1016_j.yrtph.2014.11.004-2015.pdf</t>
  </si>
  <si>
    <t>Effects of using electronic cigarettes on nicotine delivery and cardiovascular function in comparison with regular cigarettes</t>
  </si>
  <si>
    <t>Regulatory Toxicology and Pharmacology</t>
  </si>
  <si>
    <t>Bauld, L et al. (2017)</t>
  </si>
  <si>
    <t>10.3390/ijerph14090973</t>
  </si>
  <si>
    <t>Documents/E-cigarette citation library.Data/PDF/2605384306/10.3390_ijerph14090973-2017.pdf</t>
  </si>
  <si>
    <t>Young people’s use of e-cigarettes across the united kingdom: Findings from five surveys 2015–2017</t>
  </si>
  <si>
    <t>International Journal of Environmental Research and Public Health</t>
  </si>
  <si>
    <t>F  drafted sections of the paper  All authors commented on  drafts and approved the final version   Conflicts of Interest  The authors declare no conflict of interest  The funders had no role in the design of the  study  in the collection  analyses  or interpretation of data  in the writing of the manuscript  and in the decision to  publish the results   References  1  Leventhal  A M   Strong  D R   Kilpa</t>
  </si>
  <si>
    <t>2017</t>
  </si>
  <si>
    <t>Kosmider, L et al. (2014)</t>
  </si>
  <si>
    <t>10.1093/ntr/ntu078</t>
  </si>
  <si>
    <t>Documents/E-cigarette citation library.Data/PDF/0018168006/10.1093_ntr_ntu078-2014.pdf</t>
  </si>
  <si>
    <t>Carbonyl compounds in electronic cigarette vapors: Effects of nicotine solvent and battery output voltage</t>
  </si>
  <si>
    <t>tary Material  Supplementary FigureÂ 1 can be found online at http   www ntr   oxfordjournals org   Funding  This work was supported by institutional internal funding from   the Institute of Occupational Medicine and Environmental   FigureÂ 1  Effects of nicotine solvent and battery output voltage on levels of carbonyl compounds released from ECs  Âµg 15 puffs    NÂ  Â 3  puff duration 1 8 s  puff volume
cision to   submit the manuscript for publication   deClaratiOn OF interests  MLG received research funding from Pfizer  manufacturer   of stop smoking medication  AS received research funds and   travel expenses from Chic Group LTD  manufacturer of elec   tronic cigarettes in Poland   aCknOwledgMents  We thank Dr  R Â  Oâ  Connor for valuable comments and   C Â Steger for editorial assistance with the m</t>
  </si>
  <si>
    <t>Cervellati, F et al. (2014)</t>
  </si>
  <si>
    <t>10.1016/j.tiv.2014.04.012</t>
  </si>
  <si>
    <t>Documents/E-cigarette citation library.Data/PDF/0527273589/10.1016_j.tiv.2014.04.012-20141.pdf</t>
  </si>
  <si>
    <t>Comparative effects between electronic and cigarette smoke in human keratinocytes and epithelial lung cells</t>
  </si>
  <si>
    <t>the data herein presented   F  Cervellati et al    Toxicology in Vitro 28  2014  999â  1005 10055  Funding  HJF is supported by NIH grant ES020942   Conflict of Interest  The authors declare that there are no conflicts of interest   Transparency Document  The Transparency document associated with this article can be  found in the online version Acknowledgements  The authors thank Marangoniâ  s Pharmacy</t>
  </si>
  <si>
    <t>Grana, R and Ling, PM (2014)</t>
  </si>
  <si>
    <t>10.1016/j.amepre.2013.12.010</t>
  </si>
  <si>
    <t>Documents/E-cigarette citation library.Data/PDF/2200888649/10.1016_j.amepre.2013.12.010-2014.pdf</t>
  </si>
  <si>
    <t>"Smoking revolution": A content analysis of electronic cigarette retail websites</t>
  </si>
  <si>
    <t>American Journal of Preventive Medicine</t>
  </si>
  <si>
    <t>ance on SurveyGizmo data collection  systems  and Nathan Galicia for assistance with web searches   Funding sources for this study include the National Cancer  Institute  RO1 141661 and R25T 113710  and Californiaâ  s  Tobacco Related Disease Research Program   21FT 0040    The funding agencies played no part in the selection of topic   design  analysis  or interpretation of our study   No financial disc</t>
  </si>
  <si>
    <t>de Andrade, M et al. (2013b)</t>
  </si>
  <si>
    <t>10.1136/bmj.f7473</t>
  </si>
  <si>
    <t>Documents/E-cigarette citation library.Data/PDF/0308281072/10.1136_bmj.f7473-2013.pdf</t>
  </si>
  <si>
    <t>Promotion of electronic cigarettes: tobacco marketing reinvented?</t>
  </si>
  <si>
    <t>BMJ (Clinical research ed.)</t>
  </si>
  <si>
    <t>rs approved the final version   Competing interests  We have read and understood the BMJ policy on  declaration of interests and declare that the study on which this article  is based was funded by Cancer Research UK  The authors are members  of the UK Centre for Tobacco and Alcohol Studies  www ukctas ac uk   and have received funding from the British Heart Foundation  Cancer  Research UK  the Economic</t>
  </si>
  <si>
    <t>Geiss, O et al. (2015)</t>
  </si>
  <si>
    <t>10.1016/j.ijheh.2014.10.001</t>
  </si>
  <si>
    <t>Documents/E-cigarette citation library.Data/PDF/1220886143/10.1016_j.ijheh.2014.10.001-20151.pdf</t>
  </si>
  <si>
    <t>Characterisation of mainstream and passive vapours emitted by selected electronic cigarettes</t>
  </si>
  <si>
    <t>International Journal of Hygiene and Environmental Health</t>
  </si>
  <si>
    <t>i  â    a  r  n  c  b  i  s  i  a  fi  b  s     W  m  s     a  C  d  a  s  1  U  a  r  a  d  d  a Declared by the manufacturer   b Filler liquid used for all measurement in this study  â  velvetâ   and â  traditionalâ      nalysing it by means of TenaxÂ  TA tubes  thermal desorption  nd GCâ  MS analysis  None of the investigated compounds were  etected in the gas sampling bag  thus proving the quantit
mpanying leaflet provided by the manufacturer  pro   portions of propylene glycol and glycerol were declared as being  46  and 45  for â  traditionalâ   and 83  glycerol for â  velvetâ   refill liq   uids  Values measured in this study  Table 3  are very close to  the declared values  The similarity of concentrations for propyl   ene glycol and glycerol between refill liquid bottles with differing  174 
 glycol  nd glycerol  Nicotine contents determined in this study system   tically exceed the values declared on the liquid refill bottles by  pproximately 10   In practice  however  this seems to be non   ritical in terms of increased inhalation of nicotine while vaping   iquids declared as nicotine free were proven to contain no nico   ine above the detection limit   The sum of the main components repo
s  however   howed differences in composition  Analysis of a â  traditionalâ   refill  iquid with a declared nicotine level of 9 mg  mLâˆ 1 that was  pur   hased approximately three months earlier than that used for all  ther studies  resulted in determined levels of 9 3 mg  mLâˆ 1 of nico   ine  324 mg  mLâˆ 1 of propylene glycol and 605 mg  mLâˆ 1 of glycerol   vident differences in concentrations for
of nicotine  propylene glycol and glycerol trapped on filter  13 puffs   V  eviation   Traditional  Declared conc  of nicotine Nicotine   g filter  Pr  e cig Type A e cig Type B e   0 mg  mLâˆ 1  DLa  DLa 11  9  mg  mLâˆ 1 0 21 Â  0 03 0 11 Â  0 01 10  18  mg  mLâˆ 1 0 42 Â  0 02 0 46 Â  0 02 12  Velvet  Declared conc  of nicotine Nicotine   g filter  Pr  e cig Type A e cig Type B e   0 mg  mLâˆ 1  DLa 
 of e cigarettes and refill liquids should be har   onised   onflict of interest statement  Authors declare that they have no conflict of interest  They have  ever received products for research purposes from  never under   aken research for and never received funding from the e cigarette   obacco or pharmaceutical industries   The content of this work reflects the views of the authors and  oes not nece</t>
  </si>
  <si>
    <t>Vansickel, AR and Eissenberg, T (2013)</t>
  </si>
  <si>
    <t>10.1093/ntr/ntr316</t>
  </si>
  <si>
    <t>Documents/E-cigarette citation library.Data/PDF/0065930640/10.1093_ntr_ntr316-20131.pdf</t>
  </si>
  <si>
    <t>Electronic cigarettes: Effective nicotine delivery after acute administration</t>
  </si>
  <si>
    <t>may be more consistent nicotine delivery  device performance    and cartridge and vapor content     Funding    This report was supported partially by the  National Institutes of   Health   R01 CA120142 to TE and  T32 DA007027 to ARV      Declaration of Interest s    The authors have no confl icts of interest to declare  The sponsor   had no role in the design and conduct of the study  or in the prep   ar
may be more consistent nicotine delivery  device performance    and cartridge and vapor content     Funding    This report was supported partially by the  National Institutes of   Health   R01 CA120142 to TE and  T32 DA007027 to ARV      Declaration of Interest s    The authors have no confl icts of interest to declare  The sponsor   had no role in the design and conduct of the study  or in the prep   ar</t>
  </si>
  <si>
    <t>Beard, E et al. (2016)</t>
  </si>
  <si>
    <t>10.1136/bmj.i4645</t>
  </si>
  <si>
    <t>Documents/E-cigarette citation library.Data/PDF/2511983238/10.1136_bmj.i4645-2016.pdf</t>
  </si>
  <si>
    <t>Association between electronic cigarette use and changes in quit attempts, success of quit attempts, use of smoking cessation pharmacotherapy, and use of stop smoking services in England: time series analysis of population trends</t>
  </si>
  <si>
    <t>cessation pharmacotherapy  and on the use of stop smoking services in England  The study findings conflict with the hypothesis that an increase in population use of   e cigarettes undermines quitting  but it may have reduced the use of nicotine replacement   therapy obtained on prescription and be positively associated with quit success   on 10 D  ecem  ber 2019 at U  niversity of G  lasgow    P  rotect
attempts over the period studied   Comparison with other studies  The findings of the present study conflict with the hypoth   esis that an increase in population use of e cigarettes   undermines quitting in general  but it may have reduced   the use of NRT on prescription  If the link between change   in e cigarette use and smoking cessation rate is causal    then every 10 percentage point increase in e 
lity for the integrity of the data and the   accuracy of the data analysis  EB is study guarantor   Funding  The Smoking Toolkit Study is currently primarily funded by   Cancer Research UK  C1417 A14135  C36048 A11654  C44576   A19501   and has previously also been funded by Pfizer    GlaxoSmithKline  and the Department of Health  JBâ  s post is funded by   a fellowship from the Society for the Study of 
form at www icmje org coi_disclosure pdf  available on   request from the corresponding author  and declare that  RW   undertakes consultancy and research for and receives travel funds and   hospitality from manufacturers of smoking cessation medications but   does not  and will not  take funds from e cigarettes manufacturers or   the tobacco industry  RW and SM are advisers to the National Centre   for
ry is funded by Cancer Research UK and by the   SPHR  EB and JB have received unrestricted research funding from   Pfizer  EB and JB are funded by CRUK  C1417 A14135   EB is also   funded by the SPHR  and JB is also funded by the Society for the Study   of Addiction  All authors declare there are no other relationships or   activities that could appear to have influenced the submitted work   Ethical appr</t>
  </si>
  <si>
    <t>2016</t>
  </si>
  <si>
    <t>Mayer, B (2014)</t>
  </si>
  <si>
    <t>10.1007/s00204-013-1127-0</t>
  </si>
  <si>
    <t>Documents/E-cigarette citation library.Data/PDF/2370760369/10.1007_s00204-013-1127-0-2014.pdf</t>
  </si>
  <si>
    <t>How much nicotine kills a human? Tracing back the generally accepted lethal dose to dubious self-experiments in the nineteenth century</t>
  </si>
  <si>
    <t>Archives of Toxicology</t>
  </si>
  <si>
    <t>Hutzler, C et al. (2014)</t>
  </si>
  <si>
    <t>10.1007/s00204-014-1294-7</t>
  </si>
  <si>
    <t>Documents/E-cigarette citation library.Data/PDF/0262017133/10.1007_s00204-014-1294-7-2014.pdf</t>
  </si>
  <si>
    <t>Chemical hazards present in liquids and vapors of electronic cigarettes</t>
  </si>
  <si>
    <t>se con   cerns for human health were detected in certain samples    Ten out of 28 products had been declared â œfree of nicotineâ     by the manufacturer  Among these ten  seven liquids were   identified containing nicotine in the range of 0 1â  15 Âµg   ml  This suggests that â œcarry overâ   of ingredients may   occur during the production of cartridges  We have further   analyzed the formation of car
 ingredients   that belong to the groups of flavors and additives  These   compounds remain often undeclared on the packages  but   might comprise also substances of sensitizing  toxic or irri   tating potency  Additional health risks had been discussed   for glycerol or propylene glycol  which are frequently used   as vaporizing solvents  Previous studies on e cigarette   smokers indicated only moderat
  These products were provided by   seven manufacturers  Ten among these liquids were explic   itly declared â œfree of nicotineâ    however  seven out of   these ten liquids were identified containing nicotine in the   range of 0 1â  15 Âµg ml  For the other 18 liquids  no declara   tion regarding nicotine was provided by the manufacturers   at all  indicating that these products were likely perceived 
th carcinogenic aldehydes  we looked into 5 among the   above mentioned 28 samples lacking nicotine declaration   and 2 additional liquids which were explicitly labeled with   â œcontains nicotineâ   These 7 liquids were analyzed regard   ing their aldehyde contents  Further  one of the presumably   â œfree of nicotineâ   liquids  which is widely distributed and   easily accessible in Germany  was also 
enic compounds  as for example linalool    cinnamic aldehyde  coumarin and eugenol that should be   declared by manufacturers to enable for avoidance by sen   sitized people  Additional methods need to be developed   and applied for the surveillance of products  This might   also include cytotoxicity tests  Farsalinos et al  2013a  for   an initial screening   until now  no well established methods are 
l standards  Sigma Aldrich    Acknowledgments This study was financially supported by intra   mural funding of the German Federal Institute for risk Assessment    Bfr   SFP Grant no  1322 535   References  Benowitz nK  Gourlay SG  1997  cardiovascular toxicity of nico   tine  implications for nicotine replacement therapy  J Am coll   cardiol 29 1422â  1431  Benowitz nL  hennigfield JE  1994  Establishing</t>
  </si>
  <si>
    <t>Sutfin, EL et al. (2013)</t>
  </si>
  <si>
    <t>10.1016/j.drugalcdep.2013.05.001</t>
  </si>
  <si>
    <t>Documents/E-cigarette citation library.Data/PDF/1683644365/10.1016_j.drugalcdep.2013.05.001-2013.pdf</t>
  </si>
  <si>
    <t>tes may  serve as a gateway to nicotine for those who  have  ot yet tried tobacco products   ole of funding source  This work was supported by grants from the National Institutes  f Health  Grant Number R01AA14007 to Dr  Wolfson  Grant Num   er F32CA141933 to Dr  Morrell  and Grant Number K01DA027097  o Dr  Hoeppner   The content is solely the responsibility of the  uthors and does not necessarily repres
irst draft  of the manuscript  All authors contributed to and have approved the  final manuscript   Conflict of interest  All authors declare that they have no conflicts of interest   The research described in this manuscript was  performed at  Wake Forest School of Medicine   References  American Legacy Foundation   accessed 02 18 13  http   www legacyforhealth   org 3228 aspx  Arnett  J J   2005  The de</t>
  </si>
  <si>
    <t>Hajek, P et al. (2014)</t>
  </si>
  <si>
    <t>10.1111/add.12659</t>
  </si>
  <si>
    <t>Documents/E-cigarette citation library.Data/PDF/1733481827/10.1111_add.12659-2014.pdf</t>
  </si>
  <si>
    <t>Electronic cigarettes: Review of use, content, safety, effects on smokers and potential for harm and benefit</t>
  </si>
  <si>
    <t>h  all authors contributed to analysis and   interpretation of the data  and in writing the paper   Declaration of interest  PH  NB  and TE have no links with any e cigarette manufacturer  JFE was reimbursed by a manufacturer of   e liquids for travelling to London and to China  HM was an investigator in a public good funded ASCEND e cigarette trial for which   PGM International provided products at no 
he importance of stopping using cigarettes and nicotine   altogether   Acknowledgments  Role of the funding source  Dr  Eissenberg was supported by the National Institute on Drug Abuse of the National   Institutes of Health under Award Number P50DA036105 and the Center for Tobacco Products of the U S  Food and   Drug Administration  Dr  Benowitz was supported by the National Institute on Drug Abuse grant</t>
  </si>
  <si>
    <t>Zhu, SH et al. (2014)</t>
  </si>
  <si>
    <t>10.1136/tobaccocontrol-2014-051670</t>
  </si>
  <si>
    <t>Documents/E-cigarette citation library.Data/PDF/1082078614/10.1136_tobaccocontrol-2014-051670-2014.pdf</t>
  </si>
  <si>
    <t>C  EB  Data  analysis and interpretation  S HZ  AG  LY  JYS  SEC  Writing  S HZ  EB  SEC  AG  JYS   Funding This study was supported by the National Cancer Institute of the National  Institutes of Health under the State and Community Tobacco Control Initiative   Award Number U01CA154280  The content is solely the responsibility of the  authors and does not necessarily represent the official views of the 
ures e cigarettes 2013 5  accessed 11 Mar 2014    17 Stevenson A  NJOY  E cigarette maker  receives funding valuing it at  1 billion   New York Times 28 February 2014  http   dealbook nytimes com 2014 02 28   njoy e cigarette maker receives funding valuing it at 1 billion   accessed 11 Mar 2014    18 Wikipedia  Electronic cigarette  Wikipedia  2014  http   en wikipedia org wiki   Electronic_cigarette  ac</t>
  </si>
  <si>
    <t>Tierney, PA et al. (2015)</t>
  </si>
  <si>
    <t>10.1136/tobaccocontrol-2014-052175</t>
  </si>
  <si>
    <t>Documents/E-cigarette citation library.Data/PDF/0846354273/10.1136_tobaccocontrol-2014-052175-2016.pdf</t>
  </si>
  <si>
    <t>assisted by PAT and  CDK  JFP and PAT drafted the manuscript  All authors reviewed the manuscript   Funding This work was supported in part by Michael J Dowd  Regina M Dowd   Patrick J Coughlin  the Penrose Foundation and the Cooley Family Fund for Critical  Research  of the Oregon Community Foundation   Competing interests None   Provenance and peer review Not commissioned  externally peer reviewed   Op</t>
  </si>
  <si>
    <t>Leigh, NJ et al. (2016)</t>
  </si>
  <si>
    <t>10.1136/tobaccocontrol-2016-053205</t>
  </si>
  <si>
    <t>Documents/E-cigarette citation library.Data/PDF/2429137057/10.1136_tobaccocontrol-2016-053205-2016.pdf</t>
  </si>
  <si>
    <t>dy data and takes responsibility for the integrity of the data and  accuracy of the data analysis   Funding Research reported in this publication was supported by the National  Institute on Drug Abuse of the National Institutes of Health under Award Number  R01DA037446  the National Cancer Institute under Award Number P30 CA016056  and the Roswell Park Alliance Foundation   Disclaimer The content is sole
 board  member to pharmaceutical companies that manufacture smoking cessation drugs   Other authors declare no conflict of interest   Provenance and peer review Not commissioned  externally peer reviewed   Data sharing statement Data could be made available to qualified researchers by  request to the corresponding author   REFERENCES  1 Grana R  Benowitz N  Glantz S  E cigarettes a scientific review  Ci</t>
  </si>
  <si>
    <t>Shahab, L et al. (2017)</t>
  </si>
  <si>
    <t>10.7326/M16-1107</t>
  </si>
  <si>
    <t>Documents/E-cigarette citation library.Data/PDF/0421317171/10.7326_M16-1107-20171.pdf</t>
  </si>
  <si>
    <t>vels of measured  carcinogens and toxins relative to smoking only combustible  cigarettes   Primary Funding Source  Cancer Research UK   Ann Intern Med  2017 166 390 400  doi 10 7326 M16 1107 Annals org  For author affiliations  see end of text   This article was published at Annals org on 7 February 2017   E cigarettes  1   which produce an aerosol by heatinga solvent  e liquid  usually containing nicot
 of 2    47   and biomarkers with 50  or more values below  the LOD were not analyzed   Role of the Funding Source  The funding source had no role in the study de   sign  data collection  data analysis  data interpretation   or writing of the report  Dr  Shahab had full access to all  study data and had final responsibility for the decision  to submit the manuscript for publication   RESULTS  Overall  pa
ial Support  This work was supported by Cancer Re   search UK  grant C27061 A16929  with additional funding  from grants C1417 A14135 and C36048 A11654   Dr   Brown s post is funded by a fellowship from the Society for the  Study of Addiction  and Cancer Research UK also provides  support  grants C1417 A7972 and C44576 A19501   Drs  Mc   Neill and West are part of the UK Centre for Tobacco and  Alcohol S
tudies  which is a UK Clinical Research Collaboration  Public Health Research Centre of Excellence  Funding from  the Medical Research Council  British Heart Foundation  Can   cer Research UK  Economic and Social Research Council  and  the National Institute for Health Research under the auspices  of the UK Clinical Research Collaboration is gratefully ac   knowledged  grant MR K023195 1   Dr  Goniewicz 
 Cancer Research  UK during the conduct of the study and grants from Pfizer   unrestricted research funding to study smoking cessation   and personal fees from Atlantis Health Care outside of the  submitted work  Dr  Goniewicz reports grants from Pfizer   2011 GRAND  Global Research Awards for Nicotine Depen   dence  recipient  and personal fees from Johnson   Johnson   as a member of the advisory board 
 outside the submitted  work  Dr  Brown reports grants  unrestricted research funding  to study smoking cessation  from Pfizer outside the submitted  work  Dr  West reports grants  personal fees  and nonfinancial  support  that is  research grants  consultancy  travel  and hos   pitality  from Pfizer  Johnson   Johnson  and GlaxoSmithKline  outside the submitted work  in addition  D
e UK  National Centre for Smoking Cessation and Training  Authors  not named here have disclosed no conflicts of interest  Disclo   sures can also be viewed at www acponline org authors icmje   ConflictOfInterestForms do msNum M16 1107   Reproducible Research Statement  Study protocol  Not avail   able  Statistical code and data set  Available from Dr  Shahab   e mail  lion shahab ucl ac uk    Requests fo
wicz  B C   Blount  J  Brown  A  McNeill  R  West   Statistical expertise  L  Shahab   Obtaining of funding  L  Shahab  B C  Blount  J  Brown   Administrative  technical  or logistic support  L  Shahab  M L   Goniewicz   Collection and assembly of data  L  Shahab  M L  Goniewicz   B C  Blount  J  Feng   Annals org Annals of Internal Medicine â   Vol  166 No  6 â   21 March 2017  Downloaded from https   a</t>
  </si>
  <si>
    <t>Regan, AK et al. (2013)</t>
  </si>
  <si>
    <t>10.1136/tobaccocontrol-2011-050044</t>
  </si>
  <si>
    <t>Documents/E-cigarette citation library.Data/PDF/3984955122/10.1136_tobaccocontrol-2011-050044-2013.pdf</t>
  </si>
  <si>
    <t>Electronic nicotine delivery systems: Adult use and awareness of the 'e-cigarette' in the USA</t>
  </si>
  <si>
    <t>Kalkhoran, S and Glantz, SA (2015)</t>
  </si>
  <si>
    <t>10.1001/jamainternmed.2015.4209</t>
  </si>
  <si>
    <t>Documents/E-cigarette citation library.Data/PDF/3455516945/10.1001_jamainternmed.2015.4209-2015.pdf</t>
  </si>
  <si>
    <t>Modeling the health effects of expanding e-cigarette sales in the United States and United Kingdom: A Monte Carlo analysis</t>
  </si>
  <si>
    <t>JAMA Internal Medicine</t>
  </si>
  <si>
    <t>t for important  intellectual content  Both authors   Statistical analysis  Both authors   Obtained funding  Glantz   Administrative  technical  or material support   Glantz   Study supervision  Glantz   Conflict of Interest Disclosures  None reported   Funding Support  Dr Kalkhoran is supported by  National Institutes of Health  NIH  grant NRSA  T32HP19025  Dr Glantzâ  s work reported in this  publicati</t>
  </si>
  <si>
    <t>Ballbè, M et al. (2014)</t>
  </si>
  <si>
    <t>10.1016/j.envres.2014.09.005</t>
  </si>
  <si>
    <t>Documents/E-cigarette citation library.Data/PDF/1362160739/10.1016_j.envres.2014.09.005-20141.pdf</t>
  </si>
  <si>
    <t>Cigarettes vs. e-cigarettes: Passive exposure at home measured by means of airborne marker and biomarkers</t>
  </si>
  <si>
    <t>Environmental Research</t>
  </si>
  <si>
    <t>oval for the study protocol  including the informed consent form  This  study meets the code of the Declaration of Helsinki   n Corresponding author at  Tobacco Control Unit  Cancer Prevention and Control  Program  Institut CatalÃ  dâ  Oncologia  Av  Granvia de l Hospitalet  199 203   L Hospitalet de Llobregat  08908 Barcelona  Spain  Fax  Ã 34 932 607 956   E mail address  jmmartinez iconcologia net  D
val for the  study protocol  including the informed consent form  This study meets the code of  the Declaration of Helsinki   2 2  Airborne marker of passive exposure  nicotine   We sampled the nicotine in the air with a sampling device  which included a  filter of 37 mm in diameter treated with sodium bisulphate  Hammond and  Leaderer  1987   It was installed suspended from the ceiling following a stan
lly similar  Our results show that  non smokers passively exposed to e cigarettes absorb nicotine   Funding  This project was funded by the Instituto de Salud Carlos III   Government of Spain  RTICC RD06 0020 0089  RD12 0036 0053  and PI081436   the Ministry of Universities and Research  Govern   ment of Catalonia  Grant 2009SGR192   and the Directorate of  Public Health  Ministry of Health  GFH 20051  f
rom the Govern   ment of Catalonia   Competing interests  Authors declare that they have no conflicts of interest   Contributors  MB and JMMS conceived the study  conducted the fieldwork   prepared the database  analysed the data and drafted the manu   script  MB  JMMS  XS  MF  RPO  JAP  ES  and EF contributed  substantially to the conception  design  and interpretation of data   All authors contr</t>
  </si>
  <si>
    <t>Kalkhoran, S and Glantz, SA (2016)</t>
  </si>
  <si>
    <t>10.1016/S2213-2600(15)00521-4</t>
  </si>
  <si>
    <t>Documents/E-cigarette citation library.Data/PDF/1186814806/10.1016_S2213-2600(15)00521-4-2016.pdf</t>
  </si>
  <si>
    <t>E-cigarettes and smoking cessation in real-world and clinical settings: A systematic review and meta-analysis</t>
  </si>
  <si>
    <t>The Lancet Respiratory Medicine</t>
  </si>
  <si>
    <t>h  study design  data collection  data   analysis  data interpretation  and writing of the report   Declaration of interests  SAG is Truth Initiative Foundation Distinguished Professor of Tobacco Control  We declare no competing interests   See Online for appendix  HHS Public Access  Author manuscript  Lancet Respir Med  Author manuscript  available in PMC 2017 February 01   Published in final edited fo
at evidence was insufficient to   recommend e cigarettes for tobacco cessation in adults because of conflicting and limited   evidence available at the time the recommendation was prepared 11 Two meta analyses of   combined results from clinical trials have assessed whether e cigarette use is associated with   smoking cessation 12 13 The first 12 based on two randomised trials 14 15 concluded that   parti
e meta analysis was registered with PROSPERO on May 11  2015  number   CRD42015020382   Role of the funding source  The funders had no role in the study design  collection  analysis  or interpretation of the data    or writing of the report  Both authors had access to the raw data  Both authors had full   access to all of the data the study and had final responsibility for the decision to submit for   pu
ent the official views of the National Institutes of Health or the Food and   Drug Administration   Funding  National Institutes of Health  National Cancer Institute  FDA Center for Tobacco Products   References  1  Agaku IT  King BA  Husten CG  et al  Tobacco product use among adultsâ  United States  2012â    2013  MMWR Morb Mortal Wkly Rep  2014  63 542â  47   PubMed  24964880    2   accessed June 5  2</t>
  </si>
  <si>
    <t>Dawkins, L and Corcoran, O (2014)</t>
  </si>
  <si>
    <t>10.1007/s00213-013-3249-8</t>
  </si>
  <si>
    <t>Documents/E-cigarette citation library.Data/PDF/1939929160/10.1007_s00213-013-3249-8-2014.pdf</t>
  </si>
  <si>
    <t>Acute electronic cigarette use: Nicotine delivery and subjective effects in regular users</t>
  </si>
  <si>
    <t>Psychopharmacology</t>
  </si>
  <si>
    <t>21 November 2012 and was performed in  accordance with the ethical standards laid down in the 1964  Declaration of Helsinki   Participants were recruited via advertisements for the study  via the e cigarette manufacturer s December 2012 newsletter   Facebook page and through e mail distribution to the existing  customer base  To be included in the study  participants had to  be  1  regular e cigarette u
g  ABS Labs  for the bioanalysis of nicotine from plasma  and to  the participants for their time   Conflict of interest Dr  Lynne Dawkins has received funding to speak  at research conferences and benefits in kind from e cigarette companies   Professor Olivia Corcoran has no conflict of interests to declare  The  sponsor had no role in the design and conduct of the study or in the  preparation  review or</t>
  </si>
  <si>
    <t>Kandel, ER and Kandel, DB (2014)</t>
  </si>
  <si>
    <t>10.1056/NEJMc1411785</t>
  </si>
  <si>
    <t>Documents/E-cigarette citation library.Data/PDF/2632578615/10.1056_NEJMc1411785-2014.pdf</t>
  </si>
  <si>
    <t>A molecular basis for nicotine as a gateway drug</t>
  </si>
  <si>
    <t>The New England journal of medicine</t>
  </si>
  <si>
    <t>ildrens harvard edu  Since publication of their article  the authors report no fur   ther potential conflict of interest   1 	 RiviÃ re J B  Mirzaa GM  Oâ  Roak BJ  et al  De novo germline   and postzygotic mutations in AKT3  PIK3R2 and PIK3CA cause   a spectrum of related megalencephaly syndromes  Nat Genet   2012 44 934 40   2 	 Loman NJ  Misra RV  Dallman TJ  et al  Performance com   parison of benchto
  Sc B   Stanford University School of Medicine   Stanford  CA   jakeros stanford edu  No potential conflict of interest relevant to this letter was re   ported   1 	 Kandel ER  Kandel DB  Shattuck Lecture  a molecular basis   for nicotine as a gateway drug  N Engl J Med 2014 371 932 43   2 	 Smokefree and tobacco free U S  and tribal colleges and uni   versities  Berkeley  CA  American Nonsmokersâ   Righ
  erk5 columbia edu  Since publication of their article  the authors report no fur   ther potential conflict of interest   1 	 Substance Abuse and Mental Health Services Administration    Center for Behavioral Health Statistics and Quality  National sur   vey on drug use and health  2002â  2013  Tables 7 31B  7 8B  http     www samhsa gov data sites default files NSDUH DetTabs   PDFWHTML2013 Web PDFW NSDU
 National Cancer Centre Singapore   Singapore  Singapore   daniel tan s w nccs com sg  No potential conflict of interest relevant to this letter was re   ported   1 	 Varadhachary GR  Raber MN  Cancer of unknown primary   site  N Engl J Med 2014 371 757 65   2 	 Hoadley KA  Yau C  Wolf DM  et al  Multiplatform analysis   of 12 cancer types reveals molecular classification within and   across tissues of or</t>
  </si>
  <si>
    <t>Adriaens, K et al. (2014)</t>
  </si>
  <si>
    <t>10.3390/ijerph111111220</t>
  </si>
  <si>
    <t>Documents/E-cigarette citation library.Data/PDF/3689625056/10.3390_ijerph111111220-2014.pdf</t>
  </si>
  <si>
    <t>Effectiveness of the electronic cigarette: An eight-week flemish study with six-month follow-up on smoking reduction, craving and experienced benefits and complaints</t>
  </si>
  <si>
    <t>now needed to confirm and expand these   encouraging observations    Acknowledgments   No external funding for this study was obtained  Electronic cigarettes and e liquids were purchased   at E cig4U   t Rond 10  4285 DE Woudrichem  The Netherlands  http   www e cig4u nl   with   balances of previous research funds obtained by Frank Baeyens  The authors wish to thank the staff of   E cig4U for their pro
uthors extensively reviewed and   approved the manuscript before being submitted for publication    Conflicts of Interest   The authors declare no conflict of interest     References and Notes   1  World Health Organization  WHO   WHO Report on the Global Tobacco Epidemic  Enforcing   Bans on Tobacco Advertising  Promotion and Sponsorship  World Health Organization Press    Geneva  Switzerland  2013    2</t>
  </si>
  <si>
    <t>Ingebrethsen, BJ et al. (2012)</t>
  </si>
  <si>
    <t>10.3109/08958378.2012.744781</t>
  </si>
  <si>
    <t>Documents/E-cigarette citation library.Data/PDF/3828847271/10.3109_08958378.2012.744781-2012.pdf</t>
  </si>
  <si>
    <t>Electronic cigarette aerosol particle size distribution measurements</t>
  </si>
  <si>
    <t>Erica Garofalo for her expert assistance in the prepara   tion of graphics for this manuscript   Declaration of interest  The work presented here was funded by R J  Reynolds   Tobacco Company   References  Adam T  McAughey J  McGrath C  Mocker C  Zimmermann R  2009    Simultaneous on line size and chemical analysis of gas phase and   particulate phase of cigarette mainstream smoke  Anal Bioanal   Che</t>
  </si>
  <si>
    <t>Uchiyama, S et al. (2013)</t>
  </si>
  <si>
    <t>10.2116/analsci.29.1219</t>
  </si>
  <si>
    <t>Documents/E-cigarette citation library.Data/PDF/3165267498/10.2116_analsci.29.1219-2013.pdf</t>
  </si>
  <si>
    <t>Determination of carbonyl compounds generated from the E-cigarette using coupled silica cartridges impregnated with hydroquinone and 2,4-dinitrophenylhydrazine, followed by high-performance liquid chromatography</t>
  </si>
  <si>
    <t>Analytical Sciences</t>
  </si>
  <si>
    <t>Vansickel, AR et al. (2012)</t>
  </si>
  <si>
    <t>10.1111/j.1360-0443.2012.03791.x</t>
  </si>
  <si>
    <t>Documents/E-cigarette citation library.Data/PDF/0580660259/10.1111_j.1360-0443.2012.03791.x-20121.pdf</t>
  </si>
  <si>
    <t>Clinical laboratory assessment of the abuse liability of an electronic cigarette</t>
  </si>
  <si>
    <t>tudy and take responsibility for the integrity of the data and the accuracy of the  data analysis   Declaration of Interest  This work was partially funded by the National Cancer Institute  National Institutes of  Health RO1CA 120142  awarded to Dr  Eissenberg   Dr  Vansickel was supported by National Institute on Drug  Abuse  National Institutes of Health T32DA 007027  The authors have no conflicts of 
interest to declare   References  1  Etter JF  Electronic cigarettes  a survey of users  BMC Public Health  2010  10 231   PubMed   20441579   2  Heavner  K   Dunworth  J   Bergen  P   Nissen  C   Phillips  CV  Electronic cigarettes  e cigarettes   as potential tobacco harm reduction products  results of an online su</t>
  </si>
  <si>
    <t>Farsalinos, KE et al. (2013b)</t>
  </si>
  <si>
    <t>10.4137/SART.S12756</t>
  </si>
  <si>
    <t>Documents/E-cigarette citation library.Data/PDF/0406525244/10.4137_SART.S12756-2013.pdf</t>
  </si>
  <si>
    <t>Evaluating nicotine levels selection and patterns of electronic cigarette use in a group of "vapers" who had achieved complete substitution of smoking</t>
  </si>
  <si>
    <t>Substance Abuse: Research and Treatment</t>
  </si>
  <si>
    <t>was approved   by the ethics committee of our institution and con   forms to the provisions of the Declaration of Helsinki    No financial or other compensation was provided to   the participants   Smoking history and eC use  Smoking history  smoking duration and cigarette   consumption when participants were smokers  was   recorded according to self report  The Brinkman index   was calculated as the p
and approved final   version  DT  VV  All authors reviewed and approved   of the final manuscript   Funding  Author s  disclose no funding sources   competing Interests  Author s  disclose no potential conflicts of interest   Disclosures and ethics  As a requirement of publication the authors have   provided signed confirmation of their compliance   with ethical and legal obligations including but not</t>
  </si>
  <si>
    <t>Polosa, R et al. (2014b)</t>
  </si>
  <si>
    <t>10.3390/ijerph110504965</t>
  </si>
  <si>
    <t>Documents/E-cigarette citation library.Data/PDF/4257894922/10.3390_ijerph110504965-2014.pdf</t>
  </si>
  <si>
    <t>Effect of smoking abstinence and reduction in asthmatic smokers switching to electronic cigarettes: Evidence for harm reversal</t>
  </si>
  <si>
    <t>terpretation and revised the manuscript  All authors have read and approved the final manuscript    Conflicts of Interest   Riccardo Polosa has received grant support from anti asthma drug manufacturers including CV   Therapeutics  NeuroSearch A S  Sandoz  Merck Sharp   Dohme  and Boehringer Ingelheim     has served as a speaker for CV Therapeutics  Novartis  Merck Sharp   Dohme  and Roche     has served 
harp   Dohme  Novartis  and Almirall  Riccardo Polosa has also received   lecture fees and research funding from GlaxoSmithKline and Pfizer  manufacturers of stop smoking   medications  he has also served as a consultant for Pfizer and Arbi Group Srl  an italian e cigs   distributor  Riccardo Polosaâ  s research on e cigs  smoking and asthma is supported by Lega Italiana   AntiFumo  LIAF   Jaymin B  Morj
vartis  Pasquale Caponnetto  Massimo Caruso  Simona Strano  Eliana Battaglia     and Cristina Russo declare no conflicts of interest        Int  J  Environ  Res  Public Health 2014  11 4975      References   1  To  T   Stanojevic  S   Moores  G   Gershon  A S   Bateman  E D   Cruz  A A   Boulet  L P    Global asthma prevalence in adults  Findings from the cross sectional world health survey  BMC   Publi</t>
  </si>
  <si>
    <t>Ordonez, JE et al. (2015)</t>
  </si>
  <si>
    <t>10.1093/ntr/ntu223</t>
  </si>
  <si>
    <t>Documents/E-cigarette citation library.Data/PDF/2627817721/10.1093_ntr_ntu223-2015.pdf</t>
  </si>
  <si>
    <t>Electronic cigarette exposures reported to Texas poison centers</t>
  </si>
  <si>
    <t>is still the potential for dangerous toxicity in   the future and close surveillance is warranted   Declaration of Interests  None declared   Acknowledgments  This study was sponsored by the Toxicology Fellowship program of the   University of Texas Southwestern  The study sponsor had no involvement in   the study design  collection  analysis  and interpretation of data  the writing   of the manuscript 
 or the decision to submit the manuscript for publication    This study did not receive funding from any institution   References   1  Mensch AR  Nicotine overdose after a single piece of nicotine gum  Chest    2001 86 801â  802    2  Davies P  Levy S  Pahari A  Martinez D  Acute nicotine poisoning associated   with a traditional remedy for eczema  Arch Dis Child  2001 85 500â  502    3  Wool</t>
  </si>
  <si>
    <t>Gravely, S et al. (2014)</t>
  </si>
  <si>
    <t>10.3390/ijerph111111691</t>
  </si>
  <si>
    <t>Documents/E-cigarette citation library.Data/PDF/4130916407/10.3390_ijerph111111691-2014.pdf</t>
  </si>
  <si>
    <t>Awareness, trial, and current use of electronic cigarettes in 10 countries: Findings from the ITC project</t>
  </si>
  <si>
    <t>International journal of environmental research and public health</t>
  </si>
  <si>
    <t>ctive country databases as   well as oversight of the ITC Project in their respective countries     Conflicts of Interest   K  Michael Cummings has served as an expert witness work on behalf of plaintiffs suing tobacco   companies  No other authors have conflicts to disclose    Ethics Approval   The study was approved by the Human Research Ethics Committee at the University of Waterloo    Canada and all r</t>
  </si>
  <si>
    <t>Wills, TA et al. (2015)</t>
  </si>
  <si>
    <t>10.1542/peds.2014-0760</t>
  </si>
  <si>
    <t>Documents/E-cigarette citation library.Data/PDF/1994062252/10.1542_peds.2014-0760-2015.pdf</t>
  </si>
  <si>
    <t>Risk factors for exclusive e-cigarette use and dual e-cigarette use and tobacco use in adolescents</t>
  </si>
  <si>
    <t>Pediatrics</t>
  </si>
  <si>
    <t>ke friends with other teenagers   01   03   04   Problem behavior risk factors  Parentâ  adolescent conflict  3 b  83 I have a lot of arguments with my parent   17  18  17  Sensation seeking  5 b  75 I like to do things that are a little frightening   29  35  28  Rebelliousness  4 b  85 I like to break the rules   36  42  40  na  not applicable  N for correlations    1910  Correlations are significant at 
 8  0 03  1 7  0 06  1 8  0 03  30 3  001 ns ns  Problem behavior risk factors  Parentâ  adolescent conflict 7 6  0 09  8 7  0 18  9 4  0 46  9 5  0 22  29 2  001 ns  02  Sensation seeking 13 4  0 12  15 8  0 24  16 8  0 58  17 8  0 29  89 6  001 ns  001  Rebelliousness 6 3  0 09  8 4  0 18  9 5  0 46  10 9  0 22  152 7  001 ns  001  Collateral substance use  Alcohol use 0 5  0 03  1 5  0 06  1 9  0 14  2
of Health  NIH    POTENTIAL CONFLICT OF INTEREST  The authors have indicated they have no potential conflicts of interest to disclose   REFERENCES  1  Fairchild AL  Bayer R  Colgrove J  The  renormalization of smoking  E cigarettes  and the tobacco â œendgame â   N Engl J  Med  2014 370 4  293â  295  2  Grana R  Benowitz N  Glantz SA   E cigarettes  a scientific review   Circulation  2014 129 19  1972â  1</t>
  </si>
  <si>
    <t>Dockrell, M et al. (2013)</t>
  </si>
  <si>
    <t>10.1093/ntr/ntt057</t>
  </si>
  <si>
    <t>Documents/E-cigarette citation library.Data/PDF/0969043773/10.1093_ntr_ntt057-2013.pdf</t>
  </si>
  <si>
    <t>E-cigarettes: Prevalence and attitudes in great britain</t>
  </si>
  <si>
    <t>oalition  Linda Bauld   and Ann McNeill are members of the UK Centre for Tobacco   Control Studies  Funding from the British Heart Foundation    Cancer Research UK  Economic and Social Research Council    ESRC   the Medical Research Council  MRC   and the   National Institute for Health Research  NIHR   under the aus   pices of the UK Clinical Research Collaboration  is gratefully   acknowledged   deClaR
aTiON OF iNTeResTs  None declared   ReFeReNCes  Borland  R   2011   Electronic cigarettes as a method of tobacco   control  British Medical Journal  343  d6269  doi 10 1136   bmj d6269  Caponnetto  P   Campagna  D   Papale  G   Russo  C       Polosa  R   2012   The emerging phenomenon of e ciga   rettes  Expert Review of Respirat</t>
  </si>
  <si>
    <t>Etter, JF and Eissenberg, T (2015)</t>
  </si>
  <si>
    <t>10.1016/j.drugalcdep.2014.12.007</t>
  </si>
  <si>
    <t>Documents/E-cigarette citation library.Data/PDF/0424639821/10.1016_j.drugalcdep.2014.12.007-2015.pdf</t>
  </si>
  <si>
    <t>Dependence levels in users of electronic cigarettes, nicotine gums and tobacco cigarettes</t>
  </si>
  <si>
    <t>Drug and Alcohol Dependence</t>
  </si>
  <si>
    <t>asional smokers  dual users  daily e cigarettes and occa   ionally tobacco cigarettes   and 15 of undeclared smoking status   Participants lived in France  36    the USA  25    Greece  5     witzerland  3    Belgium  3    the UK  2    Canada  2   and other  ountries  24    Most participants were men   Table 1   The 911  xclusive e cigarette users reported using e liquid with nicotine  oncentrations of 1
ttes  They probably were already  dependent on nicotine when they started vaping  and most of them  declared that they vaped to avoid relapsing to smoking   Even though some vapers use e cigarettes for long periods of  time  it must be emphasized that there is no known adverse conse   quence of e cigarette use  Hajek et al   2014   except for the financial  cost and the annoyance of permanent vaping  Th
ddictive than  he nicotine gum  which itself is not very addictive   uthor disclosures   6  Role of funding source  This study was partly funded by the Swiss Tobacco Prevention  und  Swiss Federal Office of Public Health   grant 12 000189 to  FE  The Swiss Tobacco Prevention Fund had no role in the design  r conduct of the study  interpretation of the data or decision to  ubmit the paper for publication</t>
  </si>
  <si>
    <t>Li, J et al. (2015)</t>
  </si>
  <si>
    <t>10.1016/j.addbeh.2015.02.006</t>
  </si>
  <si>
    <t>Documents/E-cigarette citation library.Data/PDF/2156952077/10.1016_j.addbeh.2015.02.006-2015.pdf</t>
  </si>
  <si>
    <t>The prevalence, correlates and reasons for using electronic cigarettes among New Zealand adults</t>
  </si>
  <si>
    <t>Addictive Behaviors</t>
  </si>
  <si>
    <t>mong the general population and development of standardised  questions on e cigarette use   Role of funding sources  This work was funded by the Ministry of Health  New Zealand  The funder did not  involve with the study design  collection  analysis  or interpretation of data  writing the  manuscript  or the decision to submit the manuscript for publication   Contributors  DW had overall responsibility f
st draft of the  manuscript and all authors contributed to and have approved the final manuscript   Conflict of interest  All authors declare that they have no conflicts of interest   Acknowledgements  We thank theHLS participants and CBGHealth Research for conducting thefieldwork   We also acknowledge KateHolland for projectmanaging theHLS  and thework she under   took alongside Danny Tu to check and cle</t>
  </si>
  <si>
    <t>Sleiman, M et al. (2016)</t>
  </si>
  <si>
    <t>10.1021/acs.est.6b01741</t>
  </si>
  <si>
    <t>Documents/E-cigarette citation library.Data/PDF/1058020008/10.1021_acs.est.6b01741-20161.pdf</t>
  </si>
  <si>
    <t>Emissions from electronic cigarettes: Key parameters affecting the release of harmful chemicals</t>
  </si>
  <si>
    <t>Environmental Science and Technology</t>
  </si>
  <si>
    <t>ON  Corresponding Author   E mail  HDestaillats lbl gov  phone   510  486 5897   Notes  The authors declare no competing financial interest   â   ACKNOWLEDGMENTS  This research was funded by the University of California  Tobacco Related Disease Research Program  TRDRP   Grant  23XT 0005   Lawrence Berkeley National Laboratory  LBNL   is operated under U S  Department of Energy Contract DE   AC02 05CH112</t>
  </si>
  <si>
    <t>Khlystov, A and Samburova, V (2016)</t>
  </si>
  <si>
    <t>Geiss, O et al. (2016)</t>
  </si>
  <si>
    <t>10.1016/j.ijheh.2016.01.004</t>
  </si>
  <si>
    <t>Documents/E-cigarette citation library.Data/PDF/0627674266/10.1016_j.ijheh.2016.01.004-2016.pdf</t>
  </si>
  <si>
    <t>Correlation of volatile carbonyl yields emitted by e-cigarettes with the temperature of the heating coil and the perceived sensorial quality of the generated vapours</t>
  </si>
  <si>
    <t>and the associated stan   ardised testing conditions particularly challenging   isclaimers  Authors declare that they have no conflict of interest  They have  ever received products for research purposes from  never under   aken research for and never received funding from the e cigarette   obacco or pharmaceutical industries   The content of this work reflects the views of the authors and  oes not nece</t>
  </si>
  <si>
    <t>Hartmann-Boyce, J et al. (2016)</t>
  </si>
  <si>
    <t>10.1136/bmj.j5543</t>
  </si>
  <si>
    <t>Documents/E-cigarette citation library.Data/PDF/0316265835/10.1136_bmj.j5543-2018.pdf</t>
  </si>
  <si>
    <t>Electronic cigarettes for smoking cessation</t>
  </si>
  <si>
    <t>BMJ (Online)</t>
  </si>
  <si>
    <t>sions to  the tips for patients   Competing interests We have read and understood the BMJ policy on declaration  of interests and declare the following interests  There was no specific funding for  this article  JHB and RB receive support from the National Institute of Health  Research  PA is funded by the UK Centre for Tobacco and Alcohol Studies and  is supported by the NIHR Biomedical Research Centre
he NHS  the NIHR or the Department of Health  JHB  PA  and RB have  no other competing interests to declare   Contributors JHB  RB and PA all contributed to the conception and design of the  work  the acquisition  analysis  and interpretation of the data  the drafting and  revision of the manuscript critically for important intellectual content  and final  approval of the version to be published  JHB is</t>
  </si>
  <si>
    <t>Buettner-Schmidt, K et al. (2016)</t>
  </si>
  <si>
    <t>10.1016/j.pedn.2016.03.019</t>
  </si>
  <si>
    <t>Documents/E-cigarette citation library.Data/PDF/3903319417/10.1016_j.pedn.2016.03.019-2016.pdf</t>
  </si>
  <si>
    <t>Electronic Cigarette Refill Liquids: Child-Resistant Packaging, Nicotine Content, and Sales to Minors</t>
  </si>
  <si>
    <t>Journal of Pediatric Nursing</t>
  </si>
  <si>
    <t>in the United States  with sales more than  doubling from 2012 to 2013  Giovenco  Hammond  Corey 1 Funding  This study was funded with a grant from the North Dakota Center for Tobacco Prevention and Control Policy  Funding for the Core Synthesis and  nalytical Services Facility used in this publication was made possible by National Institutes of Health  NIH  Grant Number P30 GM103332 3 from the  ational
fy vape stores  we obtained a list of stores selling  e cigarettes from the ND agency that provides funding to  local public health agencies that report openings of vape  stores  Because American Indian reservations do not have to  comply with NDâ  s tobacco laws  stores situated on  reservations were excluded  Reports were obtained from all  counties  We compared the most recent list of stores licensed</t>
  </si>
  <si>
    <t>Kornfield, R et al. (2015)</t>
  </si>
  <si>
    <t>10.1136/tobaccocontrol-2014-051580</t>
  </si>
  <si>
    <t>Documents/E-cigarette citation library.Data/PDF/2271938077/10.1136_tobaccocontrol-2014-051580-2015.pdf</t>
  </si>
  <si>
    <t>Rapidly increasing promotional expenditures for E-Cigarettes</t>
  </si>
  <si>
    <t>K  SLE  analysed the data  RK  JH  SLE  wrote the paper  RK   JH  LV  supervised the research  SLE  Funding This work was supported by the National Cancer Institute grant number  U01CA154254 and by the National Institutes of Health grant number  P50 CA 179546 01  The funding bodies did not play any role in study design  in the  collection  analysis and interpretation of data  in the writing of the report</t>
  </si>
  <si>
    <t>Cobb, NK et al. (2013)</t>
  </si>
  <si>
    <t>10.1136/tobaccocontrol-2013-051185</t>
  </si>
  <si>
    <t>Documents/E-cigarette citation library.Data/PDF/0069216451/10.1136_tobaccocontrol-2013-051185-2015.pdf</t>
  </si>
  <si>
    <t>Forensic analysis of online marketing for electronic nicotine delivery systems</t>
  </si>
  <si>
    <t>per and NKC and JB provided critical revision  All authors gave final approval  of the manuscript   Funding All work was funded internally by Legacy   Competing interests None   Provenance and peer review Not commissioned  externally peer reviewed   Data sharing statement All data collected are included in the manuscript except  for some additional web pages coded  and are available by request   REFERENC</t>
  </si>
  <si>
    <t>Rooke, C and Amos, A (2013)</t>
  </si>
  <si>
    <t>10.1136/tobaccocontrol-2013-051043</t>
  </si>
  <si>
    <t>Documents/E-cigarette citation library.Data/PDF/0696442968/10.1136_tobaccocontrol-2013-051043-2014.pdf</t>
  </si>
  <si>
    <t>News media representations of electronic cigarettes: An analysis of newspaper coverage in the uk and scotland</t>
  </si>
  <si>
    <t>s CR and AA designed the study and undertook the analysis  CR wrote  the first draft of the paper   Funding This study was funded by the UK Centre for Tobacco Control Studies  a  UKCRC Public Health Research Centre of Excellence  Funding to UKCTCS from the  British Heart Foundation  Cancer Research UK  the Economic and Social Research  Council  the Medical Research Council and the National Institute of H</t>
  </si>
  <si>
    <t>Goniewicz, ML and Lee, L (2014)</t>
  </si>
  <si>
    <t>10.1093/ntr/ntu152</t>
  </si>
  <si>
    <t>Documents/E-cigarette citation library.Data/PDF/1373041468/10.1093_ntr_ntu152-2015.pdf</t>
  </si>
  <si>
    <t>Electronic cigarettes are a source of thirdhand exposure to nicotine</t>
  </si>
  <si>
    <t>arettes and assess thirdhand exposure   in â œreal lifeâ   conditions outside laboratory settings   Funding  This work was supported by the Roswell Park Cancer Institute  the National   Cancer Institute  NCI   P30 CA016056   and the National Cancer Institute CURE   Supplement   Declaration of Interest  MLG received a research grant from Pfizer  manufacturer of smoking cessation   medications   Acknowledg</t>
  </si>
  <si>
    <t>Cobb, NK et al. (2010)</t>
  </si>
  <si>
    <t>10.1186/s12916-015-0355-y</t>
  </si>
  <si>
    <t>Documents/E-cigarette citation library.Data/PDF/0187606739/10.1186_s12916-015-0355-y-20151.pdf</t>
  </si>
  <si>
    <t>Electronic cigarettes and nicotine dependence: Evolving products, evolving problems</t>
  </si>
  <si>
    <t>BMC Medicine</t>
  </si>
  <si>
    <t>as well as those produced  when the liquid is heated  37 39 40    Competing interests  The authors declare that they have no competing interest   Authorsâ   information  COC is an experimental psychologist who has conducted research related to  nicotine and tobacco products for over 10 years  She joined the faculty the  Department of Psychology in the College of Humanities and Sciences of  Virginia Com</t>
  </si>
  <si>
    <t>Dawkins, L et al. (2016)</t>
  </si>
  <si>
    <t>10.1007/s00213-016-4338-2</t>
  </si>
  <si>
    <t>Documents/E-cigarette citation library.Data/PDF/0993644544/10.1007_s00213-016-4338-2-2016.pdf</t>
  </si>
  <si>
    <t>Self-titration by experienced e-cigarette users: blood nicotine delivery and subjective effects</t>
  </si>
  <si>
    <t>ee  UREC_1415_40  and was  conducted in accordance with the ethical standards outlined in  the 1964 Declaration of Helsinki  All participants provided  written informed consent to take part in the study and for the  study to be written up for publication   A double blind within participants  counterbalanced design  with two conditions  â  lowâ    6 mg mL  and â  highâ    24 mg mL   nicotine concentratio
ee   UREC_1415_40  and was conducted in accordance with the ethical  standards outlined in the 1964 Declaration of Helsinki  All participants  provided written informed consent to take part in the study and for the  study to be written up for publication   Funding This study was fully funded by the University of East London  PhD Excellence Studentship to CK   Conflict of interest We declare that we have
 received no support from  any companies for this work and no non financial conflicts of interest that  would be considered relevant to this work  All authors have completed  the conflict of interest disclosure form at http   static springer com sgw   documents 1378102 application pdf 213_Conflict of Interest form   Mar2012 pdf  available on request from the corresponding author   
  the pharmaceutical industry and as an expert witness in a patent infringe   ment case   CK and OC declare no competing interests   MD and CF have previously supported other research groups by the  quantification of cotinine  3 hydroxy cotinine and nicotine  These groups  had no input into the design  conduct or write up of this project   Role of the funding source The funders  UEL  had no involvement 
 responsibility for the integrity  of the data and the accuracy of the data analysis   Transparency declaration I  LED the lead author  affirm that the man   uscript is an honest  accurate  and transparent account of the study being  reported  no important aspects of the study have been omitted   Data sharing statement All participants gave informed consent for  data sharing and full dataset will be ava</t>
  </si>
  <si>
    <t>Slotkin, TA et al. (1995)</t>
  </si>
  <si>
    <t>10.1016/0361-9230(95)00073-N</t>
  </si>
  <si>
    <t>Documents/E-cigarette citation library.Data/PDF/1274932850/10.1016_0361-9230(95)00073-N-1995.pdf</t>
  </si>
  <si>
    <t>Loss of neonatal hypoxia tolerance after prenatal nicotine exposure: Implications for sudden infant death syndrome</t>
  </si>
  <si>
    <t>Brain Research Bulletin</t>
  </si>
  <si>
    <t>1995</t>
  </si>
  <si>
    <t>Kamboj, A et al. (2016)</t>
  </si>
  <si>
    <t>10.1542/peds.2016-0041</t>
  </si>
  <si>
    <t>Documents/E-cigarette citation library.Data/PDF/3497795814/10.1542_peds.2016-0041-2016.pdf</t>
  </si>
  <si>
    <t>Pediatric exposure to e-cigarettes, nicotine, and tobacco products in the United States</t>
  </si>
  <si>
    <t>study  Interpretations and   conclusions in this article do not necessarily represent those of the funding organizations   POTENTIAL CONFLICT OF INTEREST  The authors have indicated they have no potential confl icts of interest to disclose    at Swets Blackwell 70076634 on December 10  2019www aappublications org newsDownloaded from   PEDIATRICS Volume  137   number  6    June 2016    3   Stein MD  Cavi</t>
  </si>
  <si>
    <t>Hammond, D et al. (2007)</t>
  </si>
  <si>
    <t>10.1136/tc.2005.015297</t>
  </si>
  <si>
    <t>Documents/E-cigarette citation library.Data/PDF/0768233231/10.1136_tc.2005.015297-2007.pdf</t>
  </si>
  <si>
    <t>Revising the machine smoking regime for cigarette emissions: Implications for tobacco control policy</t>
  </si>
  <si>
    <t>London  UK  G T Fong  Department of Psychology  University of Waterloo  Waterloo   Ontario  Canada  Funding  This review was supported by grants from the National Cancer  Institute of the United States  through R01 CA 100362 and through the  Roswell Park Transdisciplinary Tobacco Use Research Center  P50  CA111236   Robert Wood Johnson Foundation  045734   Canadian  Institutes of Health Research  57897</t>
  </si>
  <si>
    <t>2007</t>
  </si>
  <si>
    <t>McCabe, SE et al. (2017)</t>
  </si>
  <si>
    <t>10.1016/j.jadohealth.2017.02.004</t>
  </si>
  <si>
    <t>Documents/E-cigarette citation library.Data/PDF/0430291853/10.1016_j.jadohealth.2017.02.004-20171.pdf</t>
  </si>
  <si>
    <t>E-cigarette Use, Cigarette Smoking, Dual Use, and Problem Behaviors Among U.S. Adolescents: Results From a National Survey</t>
  </si>
  <si>
    <t>Journal of Adolescent Health</t>
  </si>
  <si>
    <t>and traditional cigarettes     2017 Society for Adolescent Health and Medicine  All rights reserved Conflicts of Interest  The authors have no conflicts of interest to disclose   Disclaimer  The content is solely the responsibility of the authors and does not necessarily represent the official views of t  Institute on Drug Abuse  or the National Institutes of Health     Address correspondence to  Sean Est
e to thank the Substance Abuse and  Mental Health Data Archive for providing access to these data   Funding Sources  This work was supported by research grants from the  National Cancer Institute  R01CA203809  and the NationalInstitute on Drug Abuse  R01DA031160 and R01DA036541    National Institutes of Health  The Monitoring the Future data  were collected by a research grant from the National Institute</t>
  </si>
  <si>
    <t>Doll, R et al. (2004)</t>
  </si>
  <si>
    <t>10.1038/sj.bjc.6602359</t>
  </si>
  <si>
    <t>Documents/E-cigarette citation library.Data/PDF/2244475797/10.1038_sj.bjc.6602359-2005.pdf</t>
  </si>
  <si>
    <t>Mortality from cancer in relation to smoking: 50 Years observations on British doctors</t>
  </si>
  <si>
    <t>British Journal of Cancer</t>
  </si>
  <si>
    <t>2004</t>
  </si>
  <si>
    <t>Talih, S et al. (2015)</t>
  </si>
  <si>
    <t>10.1093/ntr/ntu174</t>
  </si>
  <si>
    <t>Documents/E-cigarette citation library.Data/PDF/0514545907/10.1093_ntr_ntu174-2015.pdf</t>
  </si>
  <si>
    <t>Effects of user puff topography, device voltage, and liquid nicotine concentration on electronic cigarette nicotine yield: Measurements and model predictions</t>
  </si>
  <si>
    <t>ementary Table S1 and Figures S1 and S2 can be found online   at http   www ntr oxfordjournals org  Funding  This study was supported by the National Institute on Drug Abuse of the   National Institutes of Health  P50DA036105  and the Center for Tobacco   Products of the US Food and Drug Administration  The content is solely   the responsibility of the authors and does not necessarily represent the offi 
  cial views of the National Institutes of Health or the US Food and Drug   Administration   Declaration of Interests  None declared   Acknowledgments  Portions of this work were presented at the 20th Annual Meeting of the   Society for Research on Nicotine and Tobacco  The authors thank Rachel El   Hage for her assistance with the nicotine assay   References   1  Ayers JW  Ribisl KM  Brownstein</t>
  </si>
  <si>
    <t>Kim, AE et al. (2014)</t>
  </si>
  <si>
    <t>10.1016/j.amepre.2013.11.003</t>
  </si>
  <si>
    <t>Documents/E-cigarette citation library.Data/PDF/1030403747/10.1016_j.amepre.2013.11.003-20141.pdf</t>
  </si>
  <si>
    <t>E-cigarette advertising expenditures in the U.S., 2011-2012</t>
  </si>
  <si>
    <t>Duke, JC et al. (2014)</t>
  </si>
  <si>
    <t>10.1542/peds.2014-0269</t>
  </si>
  <si>
    <t>Documents/E-cigarette citation library.Data/PDF/0220004059/10.1542_peds.2014-0269-20141.pdf</t>
  </si>
  <si>
    <t>Exposure to electronic cigarette television advertisements among youth and young adults</t>
  </si>
  <si>
    <t>o Free Florida   POTENTIAL CONFLICT OF INTEREST  The authors have indicated  they have no potential conflicts of interest to disclose   PEDIATRICS Volume 134  Number 1  July 2014 e29  ARTICLE   at Swets Blackwell 70076634 on March 3  2020www aappublications org newsDownloaded from   Electronic cigarettes  e cigarettes  are  battery powered devices resembling  traditional cigarettes and are designed  to de</t>
  </si>
  <si>
    <t>Brose, LS et al. (2015b)</t>
  </si>
  <si>
    <t>10.1016/j.drugalcdep.2015.10.014</t>
  </si>
  <si>
    <t>Documents/E-cigarette citation library.Data/PDF/0695976515/10.1016_j.drugalcdep.2015.10.014-2015.pdf</t>
  </si>
  <si>
    <t>Perceived relative harm of electronic cigarettes over time and impact on subsequent use. A survey with 1-year and 2-year follow-ups</t>
  </si>
  <si>
    <t>e   Clear and balanced information on the relative harm of e cigarettes  and cigarettes is needed   Funding and role of the funding source  All authors are part of the UK Centre for Tobacco and Alco   hol Studies  a UK Clinical Research Collaboration Public Health  Research  Centre of Excellence  Funding from the Medical Research  Council  British Heart Foundation  Cancer Research UK  Economic  and Socia
nificant input in re drafting  All authors contributed to  and have approved the final manuscript   Conflict of interest statement  JB has received an unrestricted grant from Pfizer  LB  SH and AM  have no relationships with companies that might have an interest  in the submitted work  There are no other financial relationships  with any organizations that might have an interest in the submitted  work  pa</t>
  </si>
  <si>
    <t>Fuoco, FC et al. (2014)</t>
  </si>
  <si>
    <t>10.1016/j.envpol.2013.10.010</t>
  </si>
  <si>
    <t>Documents/E-cigarette citation library.Data/PDF/0733962958/10.1016_j.envpol.2013.10.010-2014.pdf</t>
  </si>
  <si>
    <t>Influential parameters on particle concentration and size distribution in the mainstream of e-cigarettes</t>
  </si>
  <si>
    <t>Environmental Pollution</t>
  </si>
  <si>
    <t>White, J et al. (2015)</t>
  </si>
  <si>
    <t>10.1016/j.jadohealth.2015.01.022</t>
  </si>
  <si>
    <t>Documents/E-cigarette citation library.Data/PDF/2009935469/10.1016_j.jadohealth.2015.01.022-2015.pdf</t>
  </si>
  <si>
    <t>Tripling use of electronic cigarettes among New Zealand adolescents between 2012 and 2014</t>
  </si>
  <si>
    <t>age group is also required     2015 Society for Adolescent Health and Medicine  All rights reserved Conflicts of Interest  The authors declare that no competing interests exist  The  funding source had no involvement     Address correspondence to  Joanna White  Research and Evaluation  Health  Promotion Agency  PO Box 2142  Wellington 6140  New Zealand   E mail address  j white hpa org nz  J  White    105
nd high   deciles 8e10   School decile is a measure used by the Ministry of  Education to determine funding allocation to schools  and it is  calculated based on the proportion of students that come from  low socioeconomic communities  24   Weekly income allowance  was included as an additional deprivation indicator and was  assessed using the question â œIn the past 7 days  how much  money did you get o
and  Health Promotion Agency  2013    24  New Zealand House of Representatives  Inquiry into decile funding in New  Zealand State and integrated schools  Report of the Education and Science  Committee  Wellington  New Zealand  New Zealand Government  2003    25  Pierce JP  Choi WS  Gilpin EA  et al  Validation of susceptibility as a pre   dictor of which adolescents take up smoking in the United States</t>
  </si>
  <si>
    <t>East, K et al. (2018)</t>
  </si>
  <si>
    <t>10.1016/j.jadohealth.2017.11.301</t>
  </si>
  <si>
    <t>Documents/E-cigarette citation library.Data/PDF/1920319719/10.1016_j.jadohealth.2017.11.301-2018.pdf</t>
  </si>
  <si>
    <t>tionally finds that ever  smoking is associated with  e cigarette initiation   among young people   Conflicts of Interest  Katherine East  Sara Hitchman  and Ann McNeill are members of the UK Centre for Tobacco and Alcohol Studies  Ioannis Bakolis is supported  by the National Institute for Health Research  NIHR  Biomedical Research Centre at South London and Maudsley NHS Foundation Trust and by the NIHR 
  Hazel Cheeseman and Deborah Arnott are  employees of Action on Smoking and Health  which receives funding from the British Heart Foundation  Cancer Research UK  CRUK   and the Department of Health   This study was funded by CRUK grant code A21559  CRUK was not involved in the study design  data collection  analysis or interpretation of the data  the write up of  the manuscript  or decision to submit th
forts  to develop an appropriate regulatory framework for both tobacco  products and e cigarettes   Funding Sources  This work was funded by Cancer Research UK grant code  A21559  Thanks are also given to the UK Public Health Re   search Consortium  grant number PHPEHF50 13  for funding the  development of some of the covariates included in this study   Supplementary Data  Supplementary data related to t</t>
  </si>
  <si>
    <t>2018</t>
  </si>
  <si>
    <t>Fiore, MC et al. (2014)</t>
  </si>
  <si>
    <t>10.1056/NEJMp1314942</t>
  </si>
  <si>
    <t>Documents/E-cigarette citation library.Data/PDF/3764461301/10.1056_NEJMp1314942-2014.pdf</t>
  </si>
  <si>
    <t>Goniewicz, ML et al. (2013a)</t>
  </si>
  <si>
    <t>10.1093/ntr/nts103</t>
  </si>
  <si>
    <t>Documents/E-cigarette citation library.Data/PDF/0656949236/10.1093_ntr_nts103-2013.pdf</t>
  </si>
  <si>
    <t>Nicotine levels in electronic cigarettes</t>
  </si>
  <si>
    <t>vapor  Measured amounts of nicotine in original unused   cartridges were also compared with values declared by manu   facturers and retailers on their packages     Table 2   Results of  Nicotine  Analysis  in  Original  Cartridges  and  Refi ll  S olutions    Product code Brand name Model fl avor Retailer Country  Source of   product  Labeled   nicotine   concentration    mg   Determined   nicotine   c
 vapor  Measured amounts of nicotine in original unused   cartridges were also compared with values declared by manu   facturers and retailers on their packages     Table 2   Results of  Nicotine  Analysis  in  Original  Cartridges  and  Refi ll  S olutions    Product code Brand name Model fl avor Retailer Country  Source of   product  Labeled   nicotine   concentration    mg   Determined   nicotine   c
   for comparisons  Measured amounts of nicotine in original   cartridges were compared with values declared on their pack   ages using one sample  t test  For all tests Statistica 6 0  Statsoft    software was used     Results    Levels of  Nicotine  in  EC  Aerosol    Aerosol was visibly being produced during the full 300 puffs   taken from each product tested  Results are presented as abso   lute val
co   tine amounts in 9 out of 20 of the analyzed cartridges differed by   more than 20  from values declared by their manufacturers    CA 03  04  06  08  09  10  12  13  and 15   The differences of the   same magnitude were detected among 3 out of 15 nicotine refi ll   solutions  RS 02  13  and 14   For some brands  declared   amounts of nicotine were the same as those analyzed by us    indicating the m
   for comparisons  Measured amounts of nicotine in original   cartridges were compared with values declared on their pack   ages using one sample  t test  For all tests Statistica 6 0  Statsoft    software was used     Results    Levels of  Nicotine  in  EC  Aerosol    Aerosol was visibly being produced during the full 300 puffs   taken from each product tested  Results are presented as abso   lute val
co   tine amounts in 9 out of 20 of the analyzed cartridges differed by   more than 20  from values declared by their manufacturers    CA 03  04  06  08  09  10  12  13  and 15   The differences of the   same magnitude were detected among 3 out of 15 nicotine refi ll   solutions  RS 02  13  and 14   For some brands  declared   amounts of nicotine were the same as those analyzed by us    indicating the m
upplementary Figures 1 â   4 can be found online at  http     www     ntr   oxfordjournals   org    Funding    This work was supported by the  Ministry of Science and Higher   Education of Poland  grant number  N N404 025638    The study   sponsor had no involvement in the study design  collection    analysis   and interpretation of data  the writing of the manu   script or the decision to submit the man
cco Con   trol Studies    U   K   Public Health Centre of Excellence  UKCTCS     UKCTCS receives it funding from the  Economic and Social   Research Council    British Heart Foundation    Cancer Research   U   K      National Institute for Health Research   and  Medical   Research Council      Declaration of Interests    M L G received research funding from Pfi zer  manufacturer of stop   smoking medicat
upplementary Figures 1 â   4 can be found online at  http     www     ntr   oxfordjournals   org    Funding    This work was supported by the  Ministry of Science and Higher   Education of Poland  grant number  N N404 025638    The study   sponsor had no involvement in the study design  collection    analysis   and interpretation of data  the writing of the manu   script or the decision to submit the man
cco Con   trol Studies    U   K   Public Health Centre of Excellence  UKCTCS     UKCTCS receives it funding from the  Economic and Social   Research Council    British Heart Foundation    Cancer Research   U   K      National Institute for Health Research   and  Medical   Research Council      Declaration of Interests    M L G received research funding from Pfi zer  manufacturer of stop   smoking medicat</t>
  </si>
  <si>
    <t>Zhang, Y et al. (2013)</t>
  </si>
  <si>
    <t>10.1093/ntr/nts165</t>
  </si>
  <si>
    <t>Documents/E-cigarette citation library.Data/PDF/2063247601/10.1093_ntr_nts165-2013.pdf</t>
  </si>
  <si>
    <t>In vitro particle size distributions in electronic and conventional cigarette aerosols suggest comparable deposition patterns</t>
  </si>
  <si>
    <t>erosols generated by   human vapers on inhalation and exhalation  for both size and   composition   Declaration of Interests  None declared   Funding  None declared   References  Benowitz  N  L   2009   Pharmacology of nicotine  Addiction    smoking induced disease  and therapeutics  Annual Review of   Pharmacology and Toxicology  49  57â  71  doi 10 1146 annurev   pharmtox 48 113006 094742  Broday  D</t>
  </si>
  <si>
    <t>Spindle, TR et al. (2015)</t>
  </si>
  <si>
    <t>10.1093/ntr/ntu186</t>
  </si>
  <si>
    <t>Documents/E-cigarette citation library.Data/PDF/4262108120/10.1093_ntr_ntu186-2015.pdf</t>
  </si>
  <si>
    <t>Preliminary results of an examination of electronic cigarette user puff topography: The effect of a mouthpiece-based topography measurement device on plasma nicotine and subjective effects.</t>
  </si>
  <si>
    <t>icotine yield and delivery  and studies   that manipulate these factors systematically are needed   Funding  Research reported in this publication was supported by the National Institute   on Drug Abuse of the National Institutes of Health under Award Number   P50DA036105 and the Center for Tobacco Products of the US Food and Drug   Administration  The content is solely the responsibility of the authors 
ent the official views of the National Institutes of Health   or the Food and Drug Administration   Declaration of Interests  None declared   Acknowledgments  Portions of this work were presented at the 20th annual meeting of the Society   for Research on Nicotine and Tobacco  We would like to thank B Â Kilgalen    J Â Austin  K Â Pettaway  and K Â Osei for their assistance in data collection and   mana</t>
  </si>
  <si>
    <t>Yong, HH et al. (2014)</t>
  </si>
  <si>
    <t>10.1093/ntr/ntu231</t>
  </si>
  <si>
    <t>Documents/E-cigarette citation library.Data/PDF/1096887062/10.1093_ntr_ntu231-2015.pdf</t>
  </si>
  <si>
    <t>l foundation for understanding how   policy and regulatory environments influence patterns of use   Funding  The ITC Four Country Survey is supported by multiple grants including R01   CA 100362 and P50 CA111236  Roswell Park Transdisciplinary Tobacco Use   Research Center  and also in part from grant P01 CA138389 and an ITC   pilot study grant  Medical University of South Carolina  Charleston  South   C
al Research and Program Evaluation  National Cancer Institute of   Canada Canadian Cancer Society   Declaration of Interests  None declared   Acknowledgments  All waves of the study have received ethical approval from the relevant   research ethics committee at The Cancer Council Victoria  Australia  and   University of Strathclyde  United Kingdom    References   1  Zhu SH  Gamst A  Lee M  Cummins S  Yi</t>
  </si>
  <si>
    <t>Goniewicz, ML et al. (2017)</t>
  </si>
  <si>
    <t>10.1093/ntr/ntw160</t>
  </si>
  <si>
    <t>Documents/E-cigarette citation library.Data/PDF/3161277676/10.1093_ntr_ntw160-2017.pdf</t>
  </si>
  <si>
    <t>Exposure to nicotine and selected toxicants in cigarette smokers who switched to electronic cigarettes: A longitudinal within-subjects observational study</t>
  </si>
  <si>
    <t>ry Material  Supplementary Tables 1â  3 can be found online at http   www ntr   oxfordjournals org  Funding  This work was supported by the Ministry of Science and Higher Education   of Poland  grant number N N404 025638   Instrumentation and analytical   chemistry at UCSF was supported by the National Institutes of Health  P30   DA012393 and S10 RR026437  The study sponsor had no involvement in the   st
of data  the writing of the   manuscript or the decision to submit the manuscript for publication   Declaration of Interests  MLG was a faculty member of the Medical University of Silesia  Poland during   the study  He received a research grant from Pfizer  a pharmaceutical company   FigureÂ 3  Changes in select carcinogen levels over 2 weeks of electronic cigarette  e cigarette  use among 20 smokers  m
 tions  NLB has been an expert witness in litigation against tobacco companies    The other authors declare no potential conflicts of interest   Acknowledgments  We thank Olivia Yturralde  Trisha Mao  Chris Havel  and Lisa Yu for assis   tance with biomarker analysis performed in the University of California San   Francisco  and Jakub Knysak and Izabela Szoltysek Boldys for assistance with   subject rec</t>
  </si>
  <si>
    <t>Gualano, MR et al. (2015)</t>
  </si>
  <si>
    <t>10.1093/pubmed/fdu055</t>
  </si>
  <si>
    <t>Documents/E-cigarette citation library.Data/PDF/0226204465/10.1093_pubmed_fdu055-20151.pdf</t>
  </si>
  <si>
    <t>Electronic cigarettes: Assessing the efficacy and the adverse effects through a systematic review of published studies</t>
  </si>
  <si>
    <t>Journal of Public Health (United Kingdom)</t>
  </si>
  <si>
    <t>ata  For each study  information about charac   teristics of the survey  study design  sample size  funding  effi   cacy  in terms of reduction of desire to smoke and or  number of cigarettes smoked  and or AEs  self reported or  clinical laboratory measured  were retrieved  Tables 1â  3    The methodological quality of the studies was assessed  according to the NEWCASTLE â   OTTAWA Scale  NOS  24  a 8 i
 Characteristics of the studies  Author Year Country Sample  size  Study design Length of the study Fundinga  Experimental studies  Bullen et al 14 2010 New Zealand 40 Randomized cross over trial randomly allocated to either  16 mg EC  0 mg EC   placebo  or nicotine inhalator or tobacco cigarette  Four study days 3 days apart  Sponsored  Dawkins et al 15 2012 UK 86 Experimental study randomly allocated t
o either  18 mg EC  0 mg EC  placebo  or  just hold EC  Daily  ad libitum for 5 min  No  funding  Flouris et al 16 2012 Greece 30 Randomized cross over study three experimental sessionsb  Sm  AS CON  AS TOB   AS EC   never sm  PS CON  PS TOB  PSE EC   Three sessions  30 min each   separated by 7 days of wash out  No profit  Vardavas et al 17 2012 USA 30 Experimental study experimental group us
of of concept study experimenting a popular brand  of EC  7 4 mg nicotine   52 weeks Sponsored  aNo funding  the study did not report any fund  no profit  the study was funded by a non profit organization  sponsored  the study was funded by a profit organization   bSm  Smokers  AS CON  control active smoking condition  AS TOB  tobacco cigarette active smoking condition  AS EC  electronic active smoking c
 session  baseline  10 EC  puffs  ad libitum puffing period and no puffing   All partici   pantsâ   declarations such as â  Calm you downâ   â  Concentrateâ   as  well â  Reduce your hunger for foodâ   and â  Taste Goodâ    B  u  lle  n  et  al   1  8  A  t  6  m  o  n  th  s   ve  ri  fi  ed  ab  st  in  en  ce  w  as  7   3     w  it  h  n  ic  o  ti  n  e  e   ci  g  ar  et  te  s   5   8     w  it</t>
  </si>
  <si>
    <t>St Helen, G et al. (2016)</t>
  </si>
  <si>
    <t>10.1111/add.13183</t>
  </si>
  <si>
    <t>Documents/E-cigarette citation library.Data/PDF/2759312390/10.1111_add.13183-2016.pdf</t>
  </si>
  <si>
    <t>Nicotine delivery, retention and pharmacokinetics from various electronic cigarettes</t>
  </si>
  <si>
    <t>ncisco  California 94143 1220  Tel  415  206 2687  Fax    415  206 4956  Gideon Sthelen ucsf edu    Declarations of Interest  Dr  Neal Benowitz serves as a consultant to several pharmaceutical companies that market smoking   cessation medications and has served as a paid expert witness in litigation against tobacco companies  The other authors have no   conflicts to declare   HHS Public Access  Author m
M  anuscript  A  uthor M  anuscript  A  uthor M  anuscript  A  uthor M  anuscript  Acknowledgments  Funding  This study was supported by grant number 1P50CA180890 from the National Cancer Institute and Food   and Drug Administration Center for Tobacco Products and P30 DA012393 from the National Institute on Drug   Abuse and was carried out in part at the Clinical Research Center at San Francisco General</t>
  </si>
  <si>
    <t>Goniewicz, ML et al. (2013b)</t>
  </si>
  <si>
    <t>10.1111/j.1465-3362.2012.00512.x</t>
  </si>
  <si>
    <t>Documents/E-cigarette citation library.Data/PDF/0973523606/10.1111_j.1465-3362.2012.00512.x-2013.pdf</t>
  </si>
  <si>
    <t>Patterns of electronic cigarette use and user beliefs about their safety and benefits: An Internet survey</t>
  </si>
  <si>
    <t>Drug and Alcohol Review</t>
  </si>
  <si>
    <t>4 207 377 7237  m goniewicz qmul ac uk   Competing interests  Maciej L  Goniewicz received research funding from Pfizer  a manufacturer of stop smoking medication  Peter  Hajek provided consultancy for and or received research funding from manufacturers of stop smoking medications including Pfizer   GSK  Johnson and Johnson  Novartis and others   NIH Public Access  Author Manuscript  Drug Alcohol Rev  Au
emistry   School of Pharmacy  Medical University of Silesia  Poland  for support during the study   Funding  The study was partly supported by the Ministry of Science and Higher Education of Poland grant number  N N404 025638  The study sponsor had no involvement in the study design  collection  analysis and interpretation  of data  the writing of the manuscript  nor the decision to submit the manuscript
e UK Center for Tobacco Control Studies  UK Public Health Centre of Excellence   UKCRCS receives it funding from the Economic and Social Research Council  British Heart Foundation  Cancer  Research UK  National Institute for Health Research and Medical Research Council   References  1  Etter JF  Bullen C  Flouris AD  Laugesen M  Eissenberg T  Electronic nicotine delivery systems  a  research agenda  Tob</t>
  </si>
  <si>
    <t>Hodge, JG et al. (2013)</t>
  </si>
  <si>
    <t>10.1111/jlme.12026</t>
  </si>
  <si>
    <t>Documents/E-cigarette citation library.Data/PDF/0930358074/10.1111_jlme.12026-2013.pdf</t>
  </si>
  <si>
    <t>Reconsidering the Legality of Cigarette Smoking Advertisements on Television Public Health and the Law</t>
  </si>
  <si>
    <t>Journal of Law, Medicine and Ethics</t>
  </si>
  <si>
    <t>Yuan, M et al. (2015)</t>
  </si>
  <si>
    <t>10.1113/JP270492</t>
  </si>
  <si>
    <t>Documents/E-cigarette citation library.Data/PDF/2465073099/10.1113_JP270492-2015.pdf</t>
  </si>
  <si>
    <t>Nicotine and the adolescent brain</t>
  </si>
  <si>
    <t>Journal of Physiology</t>
  </si>
  <si>
    <t>ous systems   J Neurosci 15  1912â  1939   Additional information  Competing interests  The authors declare no conflicts of interest   Funding  This work was supported by the UC Tobacco Related Diseases  Research Program 18XT 0085  F M L     CÂ  2015 The Authors  The Journal of Physiology CÂ  2015 The Physiological Society</t>
  </si>
  <si>
    <t>Wieslander, G et al. (2001)</t>
  </si>
  <si>
    <t>10.1136/oem.58.10.649</t>
  </si>
  <si>
    <t>Documents/E-cigarette citation library.Data/PDF/1890443591/10.1136_oem.58.10.649-2001.pdf</t>
  </si>
  <si>
    <t>Experimental exposure to propylene glycol mist in aviation emergency training: Acute ocular and respiratory effects</t>
  </si>
  <si>
    <t>Occupational and Environmental Medicine</t>
  </si>
  <si>
    <t>2001</t>
  </si>
  <si>
    <t>Peeters, S and Gilmore, AB (2014)</t>
  </si>
  <si>
    <t>10.1136/tobaccocontrol-2013-051502</t>
  </si>
  <si>
    <t>Documents/E-cigarette citation library.Data/PDF/1217253816/10.1136_tobaccocontrol-2013-051502-20151.pdf</t>
  </si>
  <si>
    <t>of PMIâ  s harm reduc   tion efforts 42 Similarly  an April 2001 draft statement of CSR  principles declared that PMI â  will focus our efforts on harm  reduction as it applies to our product  and to or policies  pro   grammes and positionsâ  100 and PMI staff surveys in 2002 identi   fied harm reduction as central to corporate reputation 101  That harm reduction became important to TTCsâ   CSR strat   
 and supervised the interview and  document analysis  wrote sections of and edited the manuscript   Funding This research was supported by the National Cancer Institute  US National  Institutes of Health  grant RO1CA160695   ABG was also supported by a Health  Foundation Clinician Scientist Fellowship  and ABG and SP are members of the UK  Centre for Tobacco and Alcohol Studies  UKCTAS   a UK Centre for</t>
  </si>
  <si>
    <t>Huang, J et al. (2014b)</t>
  </si>
  <si>
    <t>10.1136/tobaccocontrol-2013-051515</t>
  </si>
  <si>
    <t>Documents/E-cigarette citation library.Data/PDF/2711887819/10.1136_tobaccocontrol-2013-051515-2014.pdf</t>
  </si>
  <si>
    <t>The impact of price and tobacco control policies on the demand for electronic nicotine delivery systems</t>
  </si>
  <si>
    <t>data interpretation   revised the draft  and reviewed and approved the final version of the paper   Funding This project is funded by a National Cancer Institute funded grant  grant no   1U01CA154248   titled â  Monitoring and Assessing the Impact of Tax and Price Policies on  U S  Tobacco Useâ    principal investigator  FJC   The National Cancer Institute did not play any  role in study design  in the c</t>
  </si>
  <si>
    <t>Moore, GF et al. (2014)</t>
  </si>
  <si>
    <t>10.1136/tobaccocontrol-2014-052011</t>
  </si>
  <si>
    <t>Documents/E-cigarette citation library.Data/PDF/0804930270/10.1136_tobaccocontrol-2014-052011-2016.pdf</t>
  </si>
  <si>
    <t>t identified as average entitlement across  whole sample  17 12   free school meal entitlement and  funding by the Local Education Authority  Within each stratum   schools were selected on a probability proportional to school  size  The 75 schools participating in CHETS Wales were invited  to take part in CHETS Wales 2  where schools declined  replace   ment schools were identified from the same stratum 
n  Welsh Government  for support and  advice  and the Public Health Division  Welsh Government  for funding the study   and the schools and school children who participated in the study  The authors also  thank Natalie Richards and Kim  Sheppard for administrative assistance  Sophia  Lewis for assistance with questionnaire design  Elen Jones and Gillian Sulley for  Moore GF  et al  Tob Control 2016 25 14
drafting of the manuscript  assisted by HJL  All authors contributed to  drafts of the manuscript   Funding The lead author is supported by an MRC Population Health Scientist  Fellowship  MR K021400 1   The study was funded by the Public Health Division   Welsh Government  Câ  044 2012 2013   The work was undertaken with the support  of The Centre for the Development and Evaluation of Complex Interventio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Competing interests None</t>
  </si>
  <si>
    <t>Dautzenberg, B et al. (2007)</t>
  </si>
  <si>
    <t>10.1186/1472-6904-7-11</t>
  </si>
  <si>
    <t>Documents/E-cigarette citation library.Data/PDF/3682631217/10.1186_1472-6904-7-11-2007.pdf</t>
  </si>
  <si>
    <t>Pharmacokinetics, safety and efficacy from randomized controlled trials of 1 and 2 mg nicotine bitartrate lozenges (Nicotinell®)</t>
  </si>
  <si>
    <t>BMC Clinical Pharmacology</t>
  </si>
  <si>
    <t>umented   Methods  General  All presented studies were carried out in compliance with  the Helsinki Declaration and its amendments and Good  Clinical Practices  All protocols were accepted by local  ethics committees  Table 1   All subjects provided written  informed consent before enrolment in the studies   Participants to the studies were adult  healthy smokers  usually smoking at least 20 cigarettes 
 OR  95  CI  2 18  1 40â  3 41   Statistical significance p   0 001  Complete abstinence   subjects declaring not to smoke   exhaled breath CO  10 ppm  Partial abstinence   subjects smoking â   1 cigarette day and   â   7 cigarettes week   exhaled breath CO  10 ppm Page 10 of 15   page number not for citation purposes   BMC Clinical Pharmacology 2007  7 11 http   www biomedcentral com 1472 6904 7 11in a
3â  19 55   Statistical   significance  p   0 02 p   0 03 p   0 06  Completely abstinent   subjects declaring not to smoke   exhaled breath CO  10 ppmPage 11 of 15   page number not for citation purposes   BMC Clinical Pharmacology 2007  7 11 http   www biomedcentral com 1472 6904 7 11the second multiple dose trial the dose concentration pro   portionality between NicotinellÂ  1 and 2 mg lozenges was  c</t>
  </si>
  <si>
    <t>Wu, Q et al. (2014)</t>
  </si>
  <si>
    <t>10.1371/journal.pone.0108342</t>
  </si>
  <si>
    <t>Documents/E-cigarette citation library.Data/PDF/2345224853/10.1371_journal.pone.0108342-2014.pdf</t>
  </si>
  <si>
    <t>Electronic cigarette liquid increases inflammation and virus infection in primary human airway epithelial cells</t>
  </si>
  <si>
    <t>ying the findings are fully available without restriction  All relevant data are within the paper   Funding  This study was supported by The Flight Attendant Medical and Research Institute  FAMRI  Young Clinical Scientist Award  grant number 123254  to QW    FAMRI Clinical Innovator Award  grant number 072148  and the National Institutes of Health grant  R01 HL088264  to HWC  The funders had no role in s</t>
  </si>
  <si>
    <t>Sussan, TE et al. (2015)</t>
  </si>
  <si>
    <t>10.1371/journal.pone.0116861</t>
  </si>
  <si>
    <t>Documents/E-cigarette citation library.Data/PDF/1253472151/10.1371_journal.pone.0116861-2015.pdf</t>
  </si>
  <si>
    <t>Exposure to electronic cigarettes impairs pulmonary anti-bacterial and anti-viral defenses in a mouse model</t>
  </si>
  <si>
    <t>r and source are  credited   Data Availability Statement  All relevant data are  within the paper   Funding  TES and RKTare supported in part by  Young Clinical Scientist Awards from Flight Attendant  Medical Research Institute  FAMRI   SB is supported  by a Clinical Innovator Award from FAMRI and  National Institutes of Health  NIH  grants  R01CA140492 and P50CA058184  The funders had  no role in study 
E   DOI 10 1371 journal pone 0116861 February 4  2015 2   15  Competing Interests  The authors have declared  that no competing interests exist   12 h light dark cycle  Mice were randomly assigned to each treatment group  All experimental  protocols were performed in accordance with the standards established by the US Animal Wel   fare Acts  as set forth in NIH guidelines and in the Policy and Procedure</t>
  </si>
  <si>
    <t>Sutfin, EL et al. (2015)</t>
  </si>
  <si>
    <t>10.2105/AJPH.2015.302707</t>
  </si>
  <si>
    <t>Documents/E-cigarette citation library.Data/PDF/2531479968/10.2105_AJPH.2015.302707-2015.pdf</t>
  </si>
  <si>
    <t>The impact of trying electronic cigarettes on cigarette smoking by college students: A prospective analysis</t>
  </si>
  <si>
    <t>American Journal of Public Health</t>
  </si>
  <si>
    <t>Trtchounian, A and Talbot, P (2011)</t>
  </si>
  <si>
    <t>10.1136/tc.2010.037259</t>
  </si>
  <si>
    <t>Documents/E-cigarette citation library.Data/PDF/1680610245/10.1136_tc.2010.037259-2011.pdf</t>
  </si>
  <si>
    <t>Electronic nicotine delivery systems: Is there a need for regulation?</t>
  </si>
  <si>
    <t>are grateful to Dr Ray Talbot and Dr Sabrina Lin for their  helpful suggestions on the manuscript   Funding Tobacco Related Disease Research Program   Competing interests None   Provenance and peer review Not commissioned  externally peer reviewed   REFERENCES  1  Flouris AD  Oikonomou DN  Electronic cigarettes  miracle or menace  BMJ  2010 340 c311   2  Pauly J  Li Q  Barry MB  Tobacco free electronic c</t>
  </si>
  <si>
    <t>2011</t>
  </si>
  <si>
    <t>Ayers, JW et al. (2011)</t>
  </si>
  <si>
    <t>10.1016/j.amepre.2010.12.007</t>
  </si>
  <si>
    <t>Documents/E-cigarette citation library.Data/PDF/3041494430/10.1016_j.amepre.2010.12.007-2011.pdf</t>
  </si>
  <si>
    <t>Tracking the rise in popularity of electronic nicotine delivery systems (electronic cigarettes) using search query surveillance</t>
  </si>
  <si>
    <t>flavors  range from bubblegum to tobacco 2 3 The nicotine deliv   ry and health effects of ENDS are conflicting  but they  ave been under studied 4â  6 Nicotine cravings were  lower 1 hour after using a 16 mg nicotine dosing ENDS  in a placeboâ  control trial 7 whereas laboratory assess   ment suggested nicotine delivery was limited8 and dif   fered by puffÄ ng style 9 Although ENDS do not burn  tobacco  
ormational  or psycho   logical outcomes manifested online   This researchwas supported by research funding fromGoogle org  and the National Library of Medicine  NIH  to JSB  Earlier  versions of this manuscript were improved by discussion with  C  Richard Hofstetter  Melbourne Hovell  Carl Latkin  John  McGready  and Keith Schnakenberg   No fÄ nancialdisclosureswere reportedby theauthorsof thispaper   R</t>
  </si>
  <si>
    <t>Grana, R et al. (2011)</t>
  </si>
  <si>
    <t>10.1136/tc.2011.043778</t>
  </si>
  <si>
    <t>Documents/E-cigarette citation library.Data/PDF/1265512181/10.1136_tc.2011.043778-2011.pdf</t>
  </si>
  <si>
    <t>Electronic nicotine delivery systems in the hands of Hollywood</t>
  </si>
  <si>
    <t>for her guidance regarding the legal information  about electronic cigarette products in the USA   Funding National Cancer Institute grant nos  R25 CA113710   R01 CA141661 and R01 CA87472   Competing interests None   Contributors All authors contributed to the content of this article  and approved its final form for submission   Provenance and peer review Not commissioned  externally peer  reviewed   RE</t>
  </si>
  <si>
    <t>Trtchounian, A et al. (2010)</t>
  </si>
  <si>
    <t>10.1093/ntr/ntq114</t>
  </si>
  <si>
    <t>Documents/E-cigarette citation library.Data/PDF/2943822207/10.1093_ntr_ntq114-2010.pdf</t>
  </si>
  <si>
    <t>Conventional and electronic cigarettes (e-cigarettes) have different smoking characteristics.</t>
  </si>
  <si>
    <t>Nicotine &amp;amp; tobacco research : official journal of the Society for Research on Nicotine and Tobacco</t>
  </si>
  <si>
    <t>nd   at  Nicotine and Tobacco Research online   http     www   ntr     oxfordjournals   org         Funding    This  work was supported by the Tobacco Related Disease   Research Program of California  grant    18XT 0167   the Uni   versity of California Academic Senate  and the Hispanic Serving   Institutions California Cost Reduction and Access Act Science    Technology  Engineering  and Mathematics Pat
hway Project     Declaration of Interests    None declared    D  ow  nloaded from   https   academ  ic oup com   ntr article abstract 12 9 905 1004779 by U  niversity of G  lasgow   user on 21 February 2020</t>
  </si>
  <si>
    <t>Long, GA (2014)</t>
  </si>
  <si>
    <t>10.3390/ijerph111111177</t>
  </si>
  <si>
    <t>Documents/E-cigarette citation library.Data/PDF/1574464998/10.3390_ijerph111111177-2014.pdf</t>
  </si>
  <si>
    <t>Comparison of select analytes in exhaled aerosol from e-cigarettes with exhaled smoke from a conventional cigarette and exhaled breaths</t>
  </si>
  <si>
    <t>iz  and Steven Brown  Dan Heck     Edward Robinson  and Robert Stevens for technical discussions    Conflicts of Interest   The author is employed by Lorillard  a manufacturer of conventional cigarettes and the parent company   of the manufacturer of the e cigarette products used in this study    Int  J  Environ  Res  Public Health 2014  11 11189         References   1  Regan  A K   Promoff  G   Dube  S R</t>
  </si>
  <si>
    <t>Wills, TA et al. (2016a)</t>
  </si>
  <si>
    <t>10.1136/tobaccocontrol-2015-052705</t>
  </si>
  <si>
    <t>Documents/E-cigarette citation library.Data/PDF/4251251695/10.1136_tobaccocontrol-2015-052705-2017.pdf</t>
  </si>
  <si>
    <t>Longitudinal study of e-cigarette use and onset of cigarette smoking among high school students in Hawaii</t>
  </si>
  <si>
    <t>e manuscript and  reviewed drafts of the manuscript critically for important intellectual content   Funding This research was supported by grants R01 CA153154 and P30  071789 16S2 from the National Cancer Institute   Disclaimer The content is solely the responsibility of the authors and does not  necessarily reflect the views of the National Institutes of Health   Competing interests None declared   Ethi</t>
  </si>
  <si>
    <t>Huang, J et al. (2014a)</t>
  </si>
  <si>
    <t>10.1136/tobaccocontrol-2014-051551</t>
  </si>
  <si>
    <t>Documents/E-cigarette citation library.Data/PDF/3142321546/10.1136_tobaccocontrol-2014-051551-2014.pdf</t>
  </si>
  <si>
    <t>A cross-sectional examination of marketing of electronic cigarettes on Twitter</t>
  </si>
  <si>
    <t>the  draft  the final version of the paper has been reviewed and approved by all four  coauthors   Funding This project is funded by a National Cancer Institute funded grant  Grant  No  1U01CA154254   titled â œTobacco Control in a Rapidly Changing Media  Environmentâ    Principal investigator  SLE   The National Cancer Institute did not play  any role in study design  in the collection  analysis and in</t>
  </si>
  <si>
    <t>Richardson, A et al. (2014a)</t>
  </si>
  <si>
    <t>10.1136/tobaccocontrol-2013-051246</t>
  </si>
  <si>
    <t>Documents/E-cigarette citation library.Data/PDF/3802511352/10.1136_tobaccocontrol-2013-051246-2015.pdf</t>
  </si>
  <si>
    <t>Tobacco on the web: Surveillance and characterisation of online tobacco and e-cigarette advertising</t>
  </si>
  <si>
    <t>ion and aided with  literature reviews and references  DV provided input on the manuscript drafts   Funding This project has been funded in whole or in part with Federal funds from  the National Institute on Drug Abuse  National Institutes of Health  and the Food  and Drug Administration  Department of Health and Human Services  under Contract  No  HHSN271201100027C   Disclaimer The views and opinions ex</t>
  </si>
  <si>
    <t>Chaloupka, FJ et al. (2015)</t>
  </si>
  <si>
    <t>10.1056/NEJMp1505710</t>
  </si>
  <si>
    <t>Documents/E-cigarette citation library.Data/PDF/0751242295/10.1056_NEJMp1505710-2015.pdf</t>
  </si>
  <si>
    <t>Differential taxes for differential risks - Toward reduced harm from nicotine-yielding products</t>
  </si>
  <si>
    <t>Ambrose, BK et al. (2015)</t>
  </si>
  <si>
    <t>10.1001/jama.2015.13802</t>
  </si>
  <si>
    <t>Documents/E-cigarette citation library.Data/PDF/3965687750/10.1001_jama.2015.13802-2015.pdf</t>
  </si>
  <si>
    <t>Flavored tobacco product use among US youth aged 12-17 Years, 2013-2014</t>
  </si>
  <si>
    <t>l content  Hook  Soge   del Rio  Kubin  Zenilman  Papp   Statistical analysis  Kirkcaldy   Obtained funding  Soge  del Rio   Administrative  technical  or material support  Kirkcaldy  Hook  Soge  Kubin   Zenilman  Papp   Study supervision  Kirkcaldy  Zenilman   Conflict of Interest Disclosures  The authors have completed and submitted  the ICMJE Form for Disclosure of Potential Conflicts of Interest  Dr 
ular  and Cepheid   and receiving royalties from McGraw Hill  No other disclosures  were reported   Funding Support  The Gonococcal Isolate Surveillance Project is funded by the  CDC  an agency of the US Department of Health and Human Services   Role of the Funder Sponsor  Staff from the CDC had a role in the design and  conduct of the study  collection  management  analysis  and interpretation of  data 
echnical or material support  Ambrose  Borek  Villanti   Study supervision  Conway  Borek  Hyland   Conflict of Interest Disclosures  The authors have completed and submitted  the ICMJE Form for Disclosure of Potential Conflicts of Interest and none were  reported   Funding Support  Funded by the National Institute on Drug Abuse  NIDA    National Institutes of Health  and the US Food and Drug Administrati</t>
  </si>
  <si>
    <t>Nutt, DJ et al. (2014)</t>
  </si>
  <si>
    <t>10.1159/000360220</t>
  </si>
  <si>
    <t>Documents/E-cigarette citation library.Data/PDF/0872401601/10.1159_000360220-2014.pdf</t>
  </si>
  <si>
    <t>Estimating the harms of nicotine-containing products using the MCDA approach</t>
  </si>
  <si>
    <t>European Addiction Research</t>
  </si>
  <si>
    <t>h lower    Acknowledgement    The authors would like to thank Euroswiss Health   Switzerland    for funding and LIAF  Lega Italiana Anti Fumo  for supporting   this research    Disclosure Statement    The sponsor of the study had no role in any stage of the   MCDA process or in the writing of this article  and was not pres   ent at the workshop  All authors had full access to all the data in   the study 
obacco de   pendence  and Arbi Group Srl   an e cigarette  distributor  All   other authors have no conflicts of interest to  declare     Estimating the Harms of   Nicotine Containing Products   Eur Addict Res 2014 20 218â  225  DOI  10 1159 000360220  225   References    1 Warner KE  The role of research in interna   tional tobacco control  Am J Public Health   2005  95  976â  984     2 WHO Report on the
eatment of patients with to   bacco dependence  Therefore  the editors   decided that the potential conflict of inter   est of K F  should not preclude acceptance   and publication of this article  However    the scientific community has to discuss   the demarcation between potential con   flicts of interest related to companies pro   ducing addictive drugs and companies   producing therapeutics</t>
  </si>
  <si>
    <t>Moore, GF et al. (2015)</t>
  </si>
  <si>
    <t>10.1136/bmjopen-2014-007072</t>
  </si>
  <si>
    <t>Documents/E-cigarette citation library.Data/PDF/1015267505/10.1136_bmjopen-2014-007072-2015.pdf</t>
  </si>
  <si>
    <t>Electronic-cigarette use among young people in Wales: Evidence from two cross-sectional surveys</t>
  </si>
  <si>
    <t>BMJ Open</t>
  </si>
  <si>
    <t>f the manuscript  All  authors contributed to subsequent drafts and approved the final manuscript   Funding Both studies from which data are drawn were funded by the Public  Health Division  Welsh Government  The lead author is supported by an MRC  Population Health Scientist Fellowship  MR K021400 1   The work was  undertaken with the support of The Centre for the Development and  Evaluation of Complex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Moore G  et al  BMJ Open</t>
  </si>
  <si>
    <t>Bell, K and Keane, H (2014)</t>
  </si>
  <si>
    <t>10.1016/j.socscimed.2014.08.016</t>
  </si>
  <si>
    <t>Documents/E-cigarette citation library.Data/PDF/3345911617/10.1016_j.socscimed.2014.08.016-2014.pdf</t>
  </si>
  <si>
    <t>All gates lead to smoking: The 'gateway theory', e-cigarettes and the remaking of nicotine</t>
  </si>
  <si>
    <t>Social Science and Medicine</t>
  </si>
  <si>
    <t>â œcalamities and failures of responsibilityâ    including  violence  crime  school failure  family conflict and illness  Room   2005  p  149   In addition  drug use is inevitably linked with  addiction  understood as an inexorable decline from normality to  â  rock bottomâ    Keane  2002   In this cultural and discursive context   the gateway concept makes sense as a description and prediction of  proble</t>
  </si>
  <si>
    <t>O'Brien, B et al. (2015)</t>
  </si>
  <si>
    <t>10.1186/s12971-015-0030-2</t>
  </si>
  <si>
    <t>Documents/E-cigarette citation library.Data/PDF/3213615884/10.1186_s12971-015-0030-2-2015.pdf</t>
  </si>
  <si>
    <t>E-cigarettes versus NRT for smoking reduction or cessation in people with mental illness: Secondary analysis of data from the ASCEND trial Dr Maciej L. Goniewicz</t>
  </si>
  <si>
    <t>Tobacco Induced Diseases</t>
  </si>
  <si>
    <t>ne electronic cigarettes for research  All study  procedures were conducted in accordance with the  Declaration of Helsinki   Participants were assessed by telephone at baseline   quit date  one week post baseline   one  three and six  months post quit date  Concomitant medication use was  assessed at each time point  The Anatomical Thera   peutic Chemical  ATC  Classification System was used  to identi
tine replacement therapy  NZ  New  Zealand  RCT  Randomised controlled trial   Competing interests  Funding for this study was provided by the Health Research Council of NZ  Grant  10â  243   the Health Research Council had no further role in study  design  in the collection  analysis and interpretation of data  in the writing of  the report  or in the decision to submit the paper for publication  We dec</t>
  </si>
  <si>
    <t>Polosa, R et al. (2014a)</t>
  </si>
  <si>
    <t>10.1186/1471-2458-14-1159</t>
  </si>
  <si>
    <t>Documents/E-cigarette citation library.Data/PDF/2988241888/10.1186_1471-2458-14-1159-2014.pdf</t>
  </si>
  <si>
    <t>Success rates with nicotine personal vaporizers: A prospective 6-month pilot study of smokers not intending to quit</t>
  </si>
  <si>
    <t>eviation  IQR  Interquartile range   Competing interests  RP has received lecture fees and research funding from Pfizer and  GlaxoSmithKline  manufacturers of stop smoking medications  He has also served  as a consultant for Pfizer and Arbi Group Srl  an Italian distributor of e Cigarettes   RP is currently scientific advisor for LIAF  Lega Italiana Anti Fumo  Italian acronym  for Italian Anti Smoking Le
ague   PC  MM  JBM  and CR have no relevant  competing interest to declare in relation to this work   Authorsâ   contributions  RP  Principal investigator  was involved in the study concept  protocol design   data interpretation and drafting the manuscript  PC  Co Principal investigator   was involved in the study concept  protocol design  recruiting of subjects   conduc</t>
  </si>
  <si>
    <t>Polosa, R et al. (2015)</t>
  </si>
  <si>
    <t>10.3390/ijerph120403428</t>
  </si>
  <si>
    <t>Documents/E-cigarette citation library.Data/PDF/4135010625/10.3390_ijerph120403428-2015.pdf</t>
  </si>
  <si>
    <t>Quit and smoking reduction rates in vape shop consumers: A prospective 12-month survey</t>
  </si>
  <si>
    <t>rpretation and drafted the   manuscript  All authors have read and approved the final manuscript    Conflicts of Interest   Riccardo Polosa has received lecture fees and research funding from Pfizer and GlaxoSmithKline    manufacturers of stop smoking medications  He has also served as a consultant for Pfizer and    Arbi Group Srl  an Italian distributor of e Cigarettes  Riccardo Polosa is currently scien
e e cig manufacturer association  CECMOL   Pasquale Caponnetto and Fabio Cibella   have no relevant conflict of interest to declare in relation to this work    References   1  Buchhalter  A R   Acosta  M C   Evans  S E   Breland  A B   Eissenberg  T  Tobacco abstinence   symptom suppression  The role played by the smoking related stimuli that are delivered by   denicotinized cigarettes  Addiction 2005  10</t>
  </si>
  <si>
    <t>Al-Delaimy, WK et al. (2015)</t>
  </si>
  <si>
    <t>10.2105/AJPH.2014.302482</t>
  </si>
  <si>
    <t>Documents/E-cigarette citation library.Data/PDF/1050101529/10.2105_AJPH.2014.302482-2015.pdf</t>
  </si>
  <si>
    <t>E-cigarette use in the past and quitting behavior in the future: A population-based study</t>
  </si>
  <si>
    <t>Pearson, JL et al. (2014)</t>
  </si>
  <si>
    <t>10.1093/ntr/ntu269</t>
  </si>
  <si>
    <t>Documents/E-cigarette citation library.Data/PDF/2832789524/10.1093_ntr_ntu269-2015.pdf</t>
  </si>
  <si>
    <t>E-Cigarettes and smoking cessation: Insights and cautions from a secondary analysis of data from a study of online treatment-seeking smokers</t>
  </si>
  <si>
    <t>ercised when   drawing inferences from observational data  even when using mul   tiple techniques   Funding  This study was supported by funding from the National Cancer Institute   of the National Institutes of Health   5R01CA155489 03  P30CA051008    and the National Institute on Drug Abuse of the National Institutes of   Health   1K01DA037950 01   The study is registered at ClinicalTrials gov    NCT01
544153    Declaration of Interests  JLP  SC  RSN  and ALG are employees of Legacy  a non profit public   health foundation that runs becomeanex org  an online tobacco cessation   intervention   References   1  Cahn Z  Siegel M  Electronic cigarettes as a harm reduction strategy for   tobacco control  a step forward</t>
  </si>
  <si>
    <t>Richardson, A et al. (2014b)</t>
  </si>
  <si>
    <t>10.2105/AJPH.2013.301804</t>
  </si>
  <si>
    <t>Documents/E-cigarette citation library.Data/PDF/3886087763/10.2105_AJPH.2013.301804-2014.pdf</t>
  </si>
  <si>
    <t>Prevalence, harm perceptions, and reasons for using noncombustible tobacco products among current and former smokers</t>
  </si>
  <si>
    <t>Pepper, JK et al. (2014)</t>
  </si>
  <si>
    <t>10.3390/ijerph111010345</t>
  </si>
  <si>
    <t>Documents/E-cigarette citation library.Data/PDF/3215451212/10.3390_ijerph111010345-2014.pdf</t>
  </si>
  <si>
    <t>Reasons for starting and stopping electronic cigarette use</t>
  </si>
  <si>
    <t>fted the manuscript  Noel T  Brewer    Kurt M  Ribisl  and Sherry L  Emery edited the manuscript    Conflicts of Interest   The authors declare no conflict of interest    References   1  Regan  A K   Promoff  G   Dube  S R   Arrazola  R  Electronic nicotine delivery systems  Adult   use and awareness of the â  e cigaretteâ   in the USA  Tob  Control 2013  22  19â  23    2  Pepper  J K   Emery  S L   Ribis</t>
  </si>
  <si>
    <t>Kong, G et al. (2014)</t>
  </si>
  <si>
    <t>10.1093/ntr/ntu257</t>
  </si>
  <si>
    <t>Documents/E-cigarette citation library.Data/PDF/2693327760/10.1093_ntr_ntu257-2015.pdf</t>
  </si>
  <si>
    <t>Reasons for electronic cigarette experimentation and discontinuation among adolescents and young adults</t>
  </si>
  <si>
    <t>forts can include restricting the availability of e cigarette flavors as   well as visible vapors   Funding  This study was supported by National Institute on Drug Abuse grants   P50DA009241  1K12DA033012 01A1  and T32DA019426  The study spon   sors had no role in the study design  collection  analysis or interpretation of the   data  writing the manuscript  or the decision to submit the paper for public
ation   Declaration of Interests  None declared   Acknowledgment  We are grateful to Amanda Palmer for assisting with the focus group data   collection   References   1  Camenga DR  Kong G  Cavallo DA  etÂ al  Alternate tobacco product and   drug use among adolescents who use electronic cigarettes  cigarettes only    and never smokers  J Adole</t>
  </si>
  <si>
    <t>Eastwood, B et al. (2015a)</t>
  </si>
  <si>
    <t>10.1016/j.puhe.2015.07.009</t>
  </si>
  <si>
    <t>Documents/E-cigarette citation library.Data/PDF/2172281092/10.1016_j.puhe.2015.07.009-2015.pdf</t>
  </si>
  <si>
    <t>Electronic cigarette use in young people in Great Britain 2013-2014</t>
  </si>
  <si>
    <t>Public Health</t>
  </si>
  <si>
    <t>urvey was provided either by the parents of those aged  11e15  or by those individuals aged 16e18   Funding  Action on Smoking and Health commission and fund the  annual youth survey  which is conducted by YouGov  Public  Health England provided the analytical resources for this  study   Competing interests  Brian Eastwood is employed full time at Public Health England   PHE  and has received funding fro
s College London  Deborah Arnott and Hazel Cheeseman  are employed full time at ASH  which receives funding from  the British Heart Foundation  Cancer Research UK and the UK  Department of Health  ASH receives no funding from com   mercial organisations  Martin Dockrell  John Britton  Ann  McNeill and Martin Jarvis have no interests to declare   All authors contributed to the analysis plan  which was  im</t>
  </si>
  <si>
    <t>Tan, AS and Bigman, CA (2014)</t>
  </si>
  <si>
    <t>10.1016/j.amepre.2014.02.011</t>
  </si>
  <si>
    <t>Documents/E-cigarette citation library.Data/PDF/0347859889/10.1016_j.amepre.2014.02.011-20141.pdf</t>
  </si>
  <si>
    <t>E-cigarette awareness and perceived harmfulness: Prevalence and associations with smoking-cessation outcomes</t>
  </si>
  <si>
    <t>and health concerns from  toxic chemicals in e cigarettes39â  41 in recent years may  have conveyed conflicting information about the relative  safety of e cigarette use   In this study  we found that fewer former  50   and  never smokers  46   were convinced that e cigarettes are  less harmful than regular cigarettes compared with current  smokers  65    These differences could be due to smokers  being m</t>
  </si>
  <si>
    <t>Ambrose, BK et al. (2014)</t>
  </si>
  <si>
    <t>10.1016/j.amepre.2014.04.016</t>
  </si>
  <si>
    <t>Documents/E-cigarette citation library.Data/PDF/4167916026/10.1016_j.amepre.2014.04.016-2014.pdf</t>
  </si>
  <si>
    <t>Perceptions of the relative harm of cigarettes and E-cigarettes among U.S. youth</t>
  </si>
  <si>
    <t>Amrock, SM et al. (2015)</t>
  </si>
  <si>
    <t>10.1093/ntr/ntu156</t>
  </si>
  <si>
    <t>Documents/E-cigarette citation library.Data/PDF/3973228531/10.1093_ntr_ntu156-2015.pdf</t>
  </si>
  <si>
    <t>Perception of e-cigarette harm and its correlation with use among U.S. adolescents</t>
  </si>
  <si>
    <t>entary Material  Supplementary TableÂ 1 can be found online at http   www ntr oxfordjournals   org  Declaration of Interests  None declared   References   1  Ayers JW  Ribisl KM  Brownstein JS  Tracking the rise in popularity of   electronic nicotine delivery systems  electronic cigarettes  using search   query surveillance  Am J Prev Med  2011 40 448â  453    2  Goniewicz ML  Knysak J  Gawron M  etÂ al</t>
  </si>
  <si>
    <t>Harrell, PT et al. (2015)</t>
  </si>
  <si>
    <t>10.1093/ntr/ntu149</t>
  </si>
  <si>
    <t>Documents/E-cigarette citation library.Data/PDF/1321088048/10.1093_ntr_ntu149-2015.pdf</t>
  </si>
  <si>
    <t>Expectancies for cigarettes, E-cigarettes, and nicotine replacement therapies among e-cigarette users (aka vapers)</t>
  </si>
  <si>
    <t>nd other approved medica   tions  depending on the outcomes of future safety and efficacy studies   Funding  This research was funded by the National Cancer Institute Behavioral   Oncology Training Grant  R25CA090314  at Moffitt Cancer Center in   Tampa  FL  awarded to Paul Jacobsen  and by grants R01CA134347   and R01CA154596  awarded to Thomas Brandon and Vani Simmons    respectively   Declaration of I</t>
  </si>
  <si>
    <t>Gill, N et al. (2015)</t>
  </si>
  <si>
    <t>10.1017/cem.2015.10</t>
  </si>
  <si>
    <t>Documents/E-cigarette citation library.Data/PDF/0640991785/10.1017_cem.2015.10-2015.pdf</t>
  </si>
  <si>
    <t>E-cigarette liquid nicotine ingestion in a child: Case report and discussion</t>
  </si>
  <si>
    <t>Canadian Journal of Emergency Medicine</t>
  </si>
  <si>
    <t>g  and public health  efforts should be made to minimize such exposures   Competing Interests  None declared   REFERENCES  1  Miller A  Nicotine poisoning increase due to e cigs  CMAJ  2014 186 E367   2  Chatham Stephens K  Law R  Taylor E  et al  Calls to  Poison Centres for Exposures to Electronic Cigarettes â    United States  September 2010 â   February 2014  MMWR  Morb Mortal Wkly Rep 2014 63 13  2</t>
  </si>
  <si>
    <t>Bush, D and Goniewicz, ML (2015)</t>
  </si>
  <si>
    <t>10.1016/j.drugpo.2015.03.003</t>
  </si>
  <si>
    <t>Documents/E-cigarette citation library.Data/PDF/2702075100/10.1016_j.drugpo.2015.03.003-2015.pdf</t>
  </si>
  <si>
    <t>A pilot study on nicotine residues in houses of electronic cigarette users, tobacco smokers, and non-users of nicotine-containing products</t>
  </si>
  <si>
    <t>International Journal of Drug Policy</t>
  </si>
  <si>
    <t>e released from e cigarettes and deposited on surfaces are  actually harmful to these populations   Funding  This study was  supported by an award from the Roswell Park  Alliance Foundation and by CI grant P30 CA016056   Conflict of interest statement  MLG  received a research grant from Pfizer  manufacturer of  smoking cessation medication  outside scope of this work  DB  reported no conflict of interes</t>
  </si>
  <si>
    <t>Trehy, ML et al. (2011)</t>
  </si>
  <si>
    <t>10.1080/10826076.2011.572213</t>
  </si>
  <si>
    <t>Documents/E-cigarette citation library.Data/PDF/2405568731/10.1080_10826076.2011.572213-2011.pdf</t>
  </si>
  <si>
    <t>Analysis of electronic cigarette cartridges, refill solutions, and smoke for nicotine and nicotine related impurities</t>
  </si>
  <si>
    <t>Journal of Liquid Chromatography and Related Technologies</t>
  </si>
  <si>
    <t>ted drug in Cialis  The  E Cartridges contained 12mg amino tadalafil cartridge  there was no label  declaration  The E Liquid contained 17mg mL in one sample and  5mg mL in another  there were no label declarations  The manufacturerâ  s  website indicated there was 16mg of tadalafil in the cartridge and  20mg mL tadalafil in the E Liquid   The Rimonabant E Cartridges contained 3mg rimonabant per  cartri
dge  and two E Liquids samples contained 3mg mL and 4mg mL  rimonabant  there were no label declarations  The manufacturerâ  s website  indicated there was 20mg mL rimonabant in the E Liquid and 16mg   cartridge in the E Cartridges   Analysis of the puff trapping solutions from electronic cigarettes using  cartridges containing rimonabant and amino tadalafil did not detect either  rimonabant or</t>
  </si>
  <si>
    <t>Cameron, JM et al. (2014)</t>
  </si>
  <si>
    <t>10.1136/tobaccocontrol-2012-050604</t>
  </si>
  <si>
    <t>Documents/E-cigarette citation library.Data/PDF/0214648366/10.1136_tobaccocontrol-2012-050604-20141.pdf</t>
  </si>
  <si>
    <t>Variable and potentially fatal amounts of nicotine in e-cigarette nicotine solutions</t>
  </si>
  <si>
    <t>tudy and take responsibility for the integrity of the  data and the accuracy of the data analysis   Funding This investigation was supported in part by funds provided for medical  and biological research by the State of Washington Initiative Measure No  171  WSU  Alcohol and Drug Abuse Research Program  and by funds from the Department of  Justice CKWX0042  PI  John Roll  WSU Program of Excellence in the</t>
  </si>
  <si>
    <t>Goniewicz, ML et al. (2015)</t>
  </si>
  <si>
    <t>10.1016/j.drugpo.2015.01.020</t>
  </si>
  <si>
    <t>Documents/E-cigarette citation library.Data/PDF/1363924721/10.1016_j.drugpo.2015.01.020-2015.pdf</t>
  </si>
  <si>
    <t>Nicotine levels in electronic cigarette refill solutions: A comparative analysis of products from the US, Korea, and Poland</t>
  </si>
  <si>
    <t>labelled nicotine concentrations of analysed e liquids  by comparing detected amounts with amounts declared on product  packaging   Materials and methods  Products  This study examined popular brands of e liquids available in the  US  South Korean  and Polish markets  Since the Internet remains an  important distribution channel for these products  we browsed web  search engines  price comparison websi
vels were ana   ysed  Measured amounts of nicotine in original cartridges were  ompared with values declared on their packages using one sample   tests  For all tests the Statistica 9 0 software  Statsoft  USA  was  sed   esults  The comparison of labelled and determined nicotine concentra   ions in all e liquids analysed in the study is presented in Table 1   icotine concentration in 32 samples from th
ted  oncentration in the product was 150 3 Â  7 9 mg mL  indicating a  ignificant difference in the declared and determined nicotine con   ent  If this highly concentrated product is not diluted before the EC  s refilled with it  its inhalation can cause adverse effects associated  ith nicotine overdosing  including nausea and headaches  Access  o highly concentrated e liquids may  also increase the ris
s by minors and prevent infants  from consuming the e liquid by enforcing child proofed packaging   Funding  This study was  supported by NIH grant 1R01DA037446 01   Acknowledgments  The authors thank Noel Leigh for editorial help   Conflicts of interest  MLG  reports a grant from Pfizer  2011 Global Research Award  for Nicotine Dependence   a manufacturer of smoking cessation  drugs  outside the submitt</t>
  </si>
  <si>
    <t>Kavvalakis, MP et al. (2015)</t>
  </si>
  <si>
    <t>10.1093/jat/bkv002</t>
  </si>
  <si>
    <t>Documents/E-cigarette citation library.Data/PDF/0384193945/10.1093_jat_bkv002-2015.pdf</t>
  </si>
  <si>
    <t>Multicomponent analysis of replacement liquids of electronic cigarettes using chromatographic techniques</t>
  </si>
  <si>
    <t>Journal of Analytical Toxicology</t>
  </si>
  <si>
    <t>Farsalinos, KE et al. (2015a)</t>
  </si>
  <si>
    <t>10.3390/ijerph120403439</t>
  </si>
  <si>
    <t>Documents/E-cigarette citation library.Data/PDF/2580925954/10.3390_ijerph120403439-2015.pdf</t>
  </si>
  <si>
    <t>Nicotine levels and presence of selected tobacco-derived toxins in tobacco flavoured electronic cigarette refill liquids</t>
  </si>
  <si>
    <t>read and approved the   final manuscript        Int  J  Environ  Res  Public Health 2015  12 3450   Conflicts of Interest   No competing interests are reported in relation to the current study  A small number of KFâ  s and   VVâ  s studies on electronic cigarettes were performed using unrestricted funds provided to the   institution  Onassis Cardiac Surgery Center  by electronic cigarette companies  Entha</t>
  </si>
  <si>
    <t>Rose, JE et al. (1999)</t>
  </si>
  <si>
    <t>10.1016/S0376-8716(99)00025-3</t>
  </si>
  <si>
    <t>Documents/E-cigarette citation library.Data/PDF/4208129734/10.1016_S0376-8716(99)00025-3-1999.pdf</t>
  </si>
  <si>
    <t>Arterial nicotine kinetics during cigarette smoking and intravenous nicotine administration: Implications for addiction</t>
  </si>
  <si>
    <t>1999</t>
  </si>
  <si>
    <t>Norton, KJ et al. (2014)</t>
  </si>
  <si>
    <t>10.1186/1617-9625-12-17</t>
  </si>
  <si>
    <t>Documents/E-cigarette citation library.Data/PDF/3154625015/10.1186_1617-9625-12-17-2014.pdf</t>
  </si>
  <si>
    <t>Initial puffing behaviors and subjective responses differ between an electronic nicotine delivery system and traditional cigarettes</t>
  </si>
  <si>
    <t>Oncken, CA et al. (2015)</t>
  </si>
  <si>
    <t>10.1093/ntr/ntu232</t>
  </si>
  <si>
    <t>Documents/E-cigarette citation library.Data/PDF/3034069489/10.1093_ntr_ntu232-2015.pdf</t>
  </si>
  <si>
    <t>Nicotine concentrations with electronic cigarette use: Effects of sex and flavor</t>
  </si>
  <si>
    <t>tary Material  Supplementary FigureÂ  1 can be found online at http   www ntr   oxfordjournals org  Funding  This project was supported by Academic Enhancement funds from the   Department of Medicine at the University of Connecticut Health Center  to CO    and the Clinical Research Center at the University of Connecticut Health Center   Declaration of Interests  CO is currently receiving study medication</t>
  </si>
  <si>
    <t>Choi, JH et al. (2003)</t>
  </si>
  <si>
    <t>10.1080/1462220031000158690</t>
  </si>
  <si>
    <t>Documents/E-cigarette citation library.Data/PDF/3361860757/10.1080_1462220031000158690-2003.pdf</t>
  </si>
  <si>
    <t>Pharmacokinetics of a nicotine polacrilex lozenge</t>
  </si>
  <si>
    <t>review board for the institutions con   ducting our study and was conducted in accordance  with the Declaration of Helsinki  World Medical  Association  1996   Each subject provided written  informed consent prior to participation  Training  sessions on the appropriate technique of dose admin   istration were conducted prior to each dosing period   The nicotine polacrilex lozenge was an investigational 
king cessation Archives of Internal Medicine  162  1267â  1276   World Medical Association   1996   Declaration of Helsinki  48th  World Medical Assembly  Somerset West  Republic of South  Africa  Accessed April 21  2003  from http   www wma net e policy   17 c_e html   642 NICOTINE POLACRILEX LOZENGE  D  ow  nloaded from   https   academ  ic oup com   ntr article abstract 5 5 635 1079494 by U  niversit</t>
  </si>
  <si>
    <t>2003</t>
  </si>
  <si>
    <t>Douptcheva, N et al. (2013)</t>
  </si>
  <si>
    <t>10.1136/jech-2013-203152</t>
  </si>
  <si>
    <t>Documents/E-cigarette citation library.Data/PDF/3341394312/10.1136_jech-2013-203152-2013.pdf</t>
  </si>
  <si>
    <t>Use of electronic cigarettes among young swiss men</t>
  </si>
  <si>
    <t>Journal of Epidemiology and Community Health</t>
  </si>
  <si>
    <t>Conception  design  interpretation of the  data  critical revision of manuscript  final approval   Funding This work was supported by Swiss National  Science Foundation  grant 33CSC0 122679    Competing interests Dr  Etter reports that he was  reimbursed  plane   hotel  by a manufacturer of refill  liquids for e cigarettes  for traveling to London and to  China  to visit e cigarette factories  He was no</t>
  </si>
  <si>
    <t>Farsalinos, KE et al. (2013c)</t>
  </si>
  <si>
    <t>10.3390/ijerph10062500</t>
  </si>
  <si>
    <t>Documents/E-cigarette citation library.Data/PDF/2424055879/10.3390_ijerph10062500-2013.pdf</t>
  </si>
  <si>
    <t>Evaluation of electronic cigarette use (Vaping) topography and estimation of liquid consumption: Implications for research protocol standards definition and for public health authorities' regulation</t>
  </si>
  <si>
    <t>us  evaluating vaping topography is very important in this aspect  Clinical   studies have produced conflicting results on the nicotine delivery potential of the EC  it seems that   there is a learning curve and that experienced users use the device more intensively compared to novice   Int  J  Environ  Res  Public Health 2013  10 2502      users  5   In most such studies  smokers who use the EC for the f
col was approved by the   ethics committee of our institution and conforms to the provisions of the Declaration of Helsinki        Int  J  Environ  Res  Public Health 2013  10 2503      2 2  Evaluation of Use Pattern   Experienced EC users were provided with a fully charged  manually activated EC device  â  eGo Tâ     battery with â  Epsilonâ   atomizer  Nobaccoâ  Figure 1   The equipment used is consid
lth 2013  10 2512      Acknowledgements   The authors would like to thank the study participants    Conflict of Interest   The authors declare no conflict of interest    References    1  Rigotti  N A   Pipe  A L   Benowitz  N L   Arteaga  C   Garza  D   Tonstad  S  Efficacy and safety   of varenicline for smoking cessation in patients with cardiovascular disease  A randomized trial    Circulation 2010  12</t>
  </si>
  <si>
    <t>Vardavas, CI et al. (2015)</t>
  </si>
  <si>
    <t>10.1136/tobaccocontrol-2013-051394</t>
  </si>
  <si>
    <t>Documents/E-cigarette citation library.Data/PDF/2694352265/10.1136_tobaccocontrol-2013-051394-2015.pdf</t>
  </si>
  <si>
    <t>Determinants and prevalence of e-cigarette use throughout the European union: A secondary analysis of 26 566 youth and adults from 27 countries</t>
  </si>
  <si>
    <t>Palipudi, KM et al. (2015)</t>
  </si>
  <si>
    <t>10.1093/ntr/ntv081</t>
  </si>
  <si>
    <t>Documents/E-cigarette citation library.Data/PDF/3149360876/10.1093_ntr_ntv081-2016.pdf</t>
  </si>
  <si>
    <t>Awareness and current use of electronic cigarettes in Indonesia, Malaysia, Qatar, and Greece: Findings from 2011-2013 global adult tobacco surveys</t>
  </si>
  <si>
    <t>licy and other tobacco interventions particu   larly with increasing availability of new products   Funding  GATS was supported by the Bloomberg Philanthropiesâ   Initiative to Reduce   Tobacco Use  the Bill and Melinda Gates Foundation  and the Ministries of   Health in Greece  Qatar and Malaysia   Declaration of Interests  None declared   Acknowledgments  The findings and conclusions in this report are</t>
  </si>
  <si>
    <t>Farsalinos, KE and Polosa, R (2014)</t>
  </si>
  <si>
    <t>10.1001/jamapediatrics.2014.727</t>
  </si>
  <si>
    <t>Documents/E-cigarette citation library.Data/PDF/1074655514/10.1001_jamapediatrics.2014.727-2014.pdf</t>
  </si>
  <si>
    <t>Youth tobacco use and electronic cigarettes</t>
  </si>
  <si>
    <t>i  Biomedicina Clinica e Molecolare  Via S Sofia 78  Catania  CT 95125  Italy  polosa   unict it    Conflict of Interest Disclosures  Dr Farsalinos has performed studies for  institutions that have received unrestricted funds from electronic cigarette  companies  Dr Polosa has received lecture and research funding from  GlaxoSmithKline and Pfizer and has served as a consultant for Pfizer and Arbi  Group S
rl  manufacturerers that distribute electronic cigarettes   Funding Support  Dr Farsalinosâ   salary is paid for by a scholarship grant from  the Greek Society of Cardiology and Dr Polosaâ  s research is supported by Lega  Italiana AntiFumo   Role of the Sponsor  The funders had no role in the design and conduct of the  study  collection  management  analysis  and 
ool of Public Health  335 George St  Ste 2100  New  Brunswick  NJ 08901  delnevo sph rutgers edu    Conflict of Interest Disclosures  None reported   1  Dutra LM  Glantz SA  Electronic cigarettes and conventional cigarette use  among US adolescents  a cross sectional study  published online March 6   2014   JAMA Pediatr  doi 10 1001 jamapediatrics 2013 5488   2  US Department of Health and Human Services 
n Francisco  530 Parnassus Ave  Ste  366  San Francisco  CA 94143 1390  glantz medicine ucsf edu    Conflict of Interest Disclosures  None reported   Funding Support  This work was supported by grants CA 113710 and  CA 060121 from the National Cancer Institute   Role of the Sponsor  The funder had no role in the preparation  review  or approval  of the manuscript  and the decision to submit the manuscript
iversity of Medical Sciences  Ganjafrouz Ave  Babol  Mazandaran  Iran   aminzarghami18 yahoo com    Conflict of Interest Disclosures  None reported   1  Boekeloo BO  Will you ask  will they tell you  are you ready to hear and  respond  barriers to physician adolescent discussion about sexuality  JAMA Pediatr   2014 168 2  111 113   2  Alexander SC  Fortenberry D  Pollak KI  et al  Sexuality talk during ad
Care Unit   Imam Reza Hospital  Daneshgah St  5166614756  Tabriz  Iran  amahmoodpoor   yahoo com    Conflict of Interest Disclosures  None reported   1  Indrio F  Di Mauro A  Riezzo G  et al  Prophylactic use of a probiotic in the  prevention of colic  regurgitation  and functional constipation  a randomized  clinical trial  JAMA Pediatr  2014 168 3  228 233   2  Lust KD  Brown JE  Thomas W  Maternal inta</t>
  </si>
  <si>
    <t>Niaura, RS et al. (2014)</t>
  </si>
  <si>
    <t>10.1001/jama.2014.6894</t>
  </si>
  <si>
    <t>Documents/E-cigarette citation library.Data/PDF/2011146512/10.1001_jama.2014.6894-2014.pdf</t>
  </si>
  <si>
    <t>Youth experimentation with e-cigarettes: Another interpretation of the data</t>
  </si>
  <si>
    <t>egacy Foundation  1724  Massachusetts Ave NW  Washington  DC 20036   dabrams legacyforhealth org    Conflict of Interest Disclosures  All authors have  completed and submitted the ICMJE Form for  Disclosure of Potential Conflicts of Interest and  none were reported   REFERENCES  1  Dutra LM  Glantz SA  Electronic cigarettes and  conventional cigarette use among US adolescents   a cross sectional study  pu</t>
  </si>
  <si>
    <t>Bunnell, RE et al. (2014)</t>
  </si>
  <si>
    <t>10.1093/ntr/ntu166</t>
  </si>
  <si>
    <t>Documents/E-cigarette citation library.Data/PDF/0413513736/10.1093_ntr_ntu166-20151.pdf</t>
  </si>
  <si>
    <t>Intentions to smoke cigarettes among never-smoking US middle and high school electronic cigarette users: National youth tobacco survey, 2011-2013</t>
  </si>
  <si>
    <t>deral levels could help avert premature death and disease for 5 6   million of todayâ  s children   Declaration of Interests  None declared   Acknowledgments  The findings and conclusions in this report are those of the authors and do not   necessarily represent the official position of the Centers for Disease Control   and Prevention or the Food and Drug Administration   References   1  Richtel M  E ci</t>
  </si>
  <si>
    <t>Goniewicz, ML et al. (2014c)</t>
  </si>
  <si>
    <t>10.1016/j.jadohealth.2014.07.015</t>
  </si>
  <si>
    <t>Documents/E-cigarette citation library.Data/PDF/4179159939/10.1016_j.jadohealth.2014.07.015-2014.pdf</t>
  </si>
  <si>
    <t>Rise in electronic cigarette use among adolescents in Poland</t>
  </si>
  <si>
    <t>arettes in this population     2014 Society for Adolescent Health and Medicine  All rights reserved Conflicts of Interest M L G  reports grants fromPfizer  2011 Global ResearchAward  for Nicotine Dependence   a manufacturer of smoking cessation drugs  outside the  submitted work  L B  reports grants from Tobacco Free Kids  outside the submitted  work  A S  reports personal fees from eSmoking Institute  Po
o the acquisition of data for the work  All  authors approved the final version of the manuscript   Funding Sources  No funding was provided for this article References   1  Goniewicz ML  Knysak J  Gawron M  et al  Levels of selected carcinogens and  toxicants in vapour from electronic cigarettes  Tob Control 2014 23 133e9    2  Benowitz NL  Emerging nicotine delivery products  Implications for public  h</t>
  </si>
  <si>
    <t>Camenga, DR et al. (2015)</t>
  </si>
  <si>
    <t>10.1093/ntr/ntv020</t>
  </si>
  <si>
    <t>Documents/E-cigarette citation library.Data/PDF/3309276311/10.1093_ntr_ntv020-2015.pdf</t>
  </si>
  <si>
    <t>Adolescents' and young adults' perceptions of electronic cigarettes for smoking cessation: A focus group study</t>
  </si>
  <si>
    <t>ntary Material  Supplementary Materials can be found online at http   www ntr   oxfordjournals org  Funding  This work was supported by National Institute on Drug Abuse grants   P50DA009241  1K12DA033012 01A1  and T32DA019426  The study spon   sors had no role in the study design  collection  analysis or interpretation   of the data  writing the manuscript  or the decision to submit the paper for   publi
cation   Declaration of Interests  None declared   Acknowledgments  We would like to thank A Â Palmer for her assistance with data collection   References   1  Cahn Z  Siegel M  Electronic cigarettes as a harm reduction strategy for   tobacco control  a step forward or a repeat of past mistakes  J Public   Health Policy  2011 32 16â  31   1241N</t>
  </si>
  <si>
    <t>Brown, J et al. (2014b)</t>
  </si>
  <si>
    <t>10.1016/j.addbeh.2014.03.009</t>
  </si>
  <si>
    <t>Documents/E-cigarette citation library.Data/PDF/1348602069/10.1016_j.addbeh.2014.03.009-2014.pdf</t>
  </si>
  <si>
    <t>Prevalence and characteristics of e-cigarette users in Great Britain: Findings from a general population survey of smokers</t>
  </si>
  <si>
    <t>viors 39  2014  1120â  1125  1125J  Brown et al    Addictive Behaviors 39  2014  1120â  1125Role of funding sources  Theworkwas undertaken by theUK Centre for Tobacco and Alcohol Studies  a UKCRC  Public Health Research Centre of Excellence  Funding from the Medical Research Council   British Heart Foundation  Cancer Research UK  Economic and Social Research Council and  the National Institute for Health
nificant input in re drafting  All authors contributed to and have approved the final  manuscript   Conflict of interest  JB has received an unrestricted research grant from Pfizer  RW undertakes research  and consultancy and receives fees for speaking from companies that develop and  manufacture smoking cessation medications  Pfizer  J J  McNeil  GSK  Nabi  Novartis   and Sanofi Aventis   He also has a s</t>
  </si>
  <si>
    <t>Benowitz, NL and Burbank, AD (2016)</t>
  </si>
  <si>
    <t>10.1016/j.tcm.2016.03.001</t>
  </si>
  <si>
    <t>Documents/E-cigarette citation library.Data/PDF/0886611134/10.1016_j.tcm.2016.03.001-2016.pdf</t>
  </si>
  <si>
    <t>Cardiovascular toxicity of nicotine: Implications for electronic cigarette use</t>
  </si>
  <si>
    <t>Trends in Cardiovascular Medicine</t>
  </si>
  <si>
    <t>uthors thank  hat market medications to aid smoking cessation and has served  other authors have no conflicts to disclose   rimental Therapeutics  Medical Service  Department of Medicine   4143 1220  Tel   Ã 1 415 206 8324  fax  Ã 1 415 206 4956   T R E N D S I N C A R D I O V A S C U L A R M E D I C I N E 2 6   2 0 1 6   5 1 5 â   5 2 3516major causes of premature CVD around the world  1â  3    Smoking m</t>
  </si>
  <si>
    <t>Farsalinos, KE et al. (2015b)</t>
  </si>
  <si>
    <t>10.1038/srep13506</t>
  </si>
  <si>
    <t>Documents/E-cigarette citation library.Data/PDF/0842290045/10.1038_srep13506-20151.pdf</t>
  </si>
  <si>
    <t>Erratum: Nicotine absorption from electronic cigarette use: Comparison between experienced consumers (vapers) and naïve users (smokers) (Scientific Reports 5 (11269) doi: 10.1038/srep11269</t>
  </si>
  <si>
    <t>Ramôa, CP et al. (2016)</t>
  </si>
  <si>
    <t>10.1136/tobaccocontrol-2015-052447</t>
  </si>
  <si>
    <t>Documents/E-cigarette citation library.Data/PDF/2847756109/10.1136_tobaccocontrol-2015-052447-2016.pdf</t>
  </si>
  <si>
    <t>Electronic cigarette nicotine delivery can exceed that of combustible cigarettes: A preliminary report</t>
  </si>
  <si>
    <t>K and TL reviewed the final manuscript  TE reviewed the  updated version  edited and finalised it   Funding This research was supported by the National Institute on Drug Abuse of  the National Institutes of Health under Award Number P50DA036105 and the  Center for Tobacco Products of the US Food and Drug Administration  The content is  solely the responsibility of the authors and does not necessarily rep
resent the views  of the NIH or the FDA   Competing interests None declared   Patient consent Obtained   Ethics approval The Virginia Commonwealth Institutional Review Board   Provenance and peer review Not commissioned  externally peer reviewed   REFERENCES  1 Bunnell R  Agaku I  Arrazola R  et al  Intentions to smoke cigarettes among  never smoking US middle and high s</t>
  </si>
  <si>
    <t>Liu, G et al. (2017)</t>
  </si>
  <si>
    <t>10.1016/j.ypmed.2017.04.001</t>
  </si>
  <si>
    <t>Documents/E-cigarette citation library.Data/PDF/2745576755/10.1016_j.ypmed.2017.04.001-2017.pdf</t>
  </si>
  <si>
    <t>A comparison of nicotine dependence among exclusive E-cigarette and cigarette users in the PATH study</t>
  </si>
  <si>
    <t>Preventive Medicine</t>
  </si>
  <si>
    <t>ATH Study will  also facilitate study of the development of dependence on e cigarettes  over time   Funding  This work was supported in part by the National Institute on Drug  Abuse of the NIH and the Center for Tobacco Products of the FDA   P50 DA 036107   Liu Wasserman  Foulds  and by the National Center  for Advancing Translational Sciences  NIH  throughGrant UL1 TR000127   Kong   The content is solel</t>
  </si>
  <si>
    <t>Murray, RP et al. (2009)</t>
  </si>
  <si>
    <t>10.1093/ntr/ntp104</t>
  </si>
  <si>
    <t>Documents/E-cigarette citation library.Data/PDF/4141023606/10.1093_ntr_ntp104-2009.pdf</t>
  </si>
  <si>
    <t>Does nicotine replacement therapy cause cancer? Evidence from the Lung Health Study</t>
  </si>
  <si>
    <t>pack years of smoking    1081  Nicotine   Tobacco Research  Volume 11  Number 9  September 2009    Funding    This study was supported by contract  N01 HR 46002 from the    Division of Lung Diseases of the National Heart  Lung  and   Blood Institute  NHLBI       Declaration of Interests    L M Z  is an employee of Pinney Associates  Inc   a consulting fi rm   that provides services to GlaxoSmithKline Co</t>
  </si>
  <si>
    <t>2009</t>
  </si>
  <si>
    <t>Vlachopoulos, C et al. (2016)</t>
  </si>
  <si>
    <t>10.1016/j.jacc.2016.03.569</t>
  </si>
  <si>
    <t>Documents/E-cigarette citation library.Data/PDF/0528010061/10.1016_j.jacc.2016.03.569-2016.pdf</t>
  </si>
  <si>
    <t>Electronic Cigarette Smoking Increases Aortic Stiffness and Blood Pressure in Young Smokers</t>
  </si>
  <si>
    <t>Journal of the American College of Cardiology</t>
  </si>
  <si>
    <t>Bauld, L et al. (2016b)</t>
  </si>
  <si>
    <t>10.1093/ntr/ntv132</t>
  </si>
  <si>
    <t>Documents/E-cigarette citation library.Data/PDF/3365359465/10.1093_ntr_ntv132-2016.pdf</t>
  </si>
  <si>
    <t>E-cigarette uptake amongst UK youth: Experimentation, but little or no regular use in nonsmokers</t>
  </si>
  <si>
    <t>Delnevo, CD et al. (2016)</t>
  </si>
  <si>
    <t>10.1093/ntr/ntv237</t>
  </si>
  <si>
    <t>Documents/E-cigarette citation library.Data/PDF/0209213202/10.1093_ntr_ntv237-2016.pdf</t>
  </si>
  <si>
    <t>Patterns of electronic cigarette use among adults in the United States</t>
  </si>
  <si>
    <t>ons that may improperly inform practi   tioners  policymakers and the regulation of these devices   Funding  This research was supported in part by funding from the National Institutes   of Health  R01CA19044  CDD and MBS  and K01DA037950  JLP    The   content is solely the responsibility of the authors and does not necessarily   represent the official views of the NIH or the Food and Drug Administration
   Declaration of Interests  CDD  DPG  ACV  JLP  RSN  and DBA have no competing interests  MBS is   currently consulting for Arena pharmaceutical   References   1  Herzog B  Gerberi J  Scott A  Equity research  Nielsen   Tobacco â  all chan   nelâ   data  Wells Fargo Securities  March 31  2015    2  Corey CG</t>
  </si>
  <si>
    <t>El Dib, R et al. (2017)</t>
  </si>
  <si>
    <t>10.1136/bmjopen-2016-012680</t>
  </si>
  <si>
    <t>Documents/E-cigarette citation library.Data/PDF/4115458641/10.1136_bmjopen-2016-012680-2017.pdf</t>
  </si>
  <si>
    <t>Electronic nicotine delivery systems and/or electronic non-nicotine delivery systems for tobacco smoking cessation or reduction: A systematic review and meta-analysis</t>
  </si>
  <si>
    <t>MP  VA  EAA  WM and GH took  responsibility for reading and checking the review before submission   Funding The study is funded by a WHO grant   Disclaimer The funding agencies played no role in the conduct of the  research or preparation of the manuscript   Competing interests Regina El Dib received a Brazilian Research Council   CNPq  scholarship  CNPq 310953 2015 4    Provenance and peer review Not co</t>
  </si>
  <si>
    <t>Zhu, SH et al. (2017)</t>
  </si>
  <si>
    <t>10.1136/bmj.j3262</t>
  </si>
  <si>
    <t>Documents/E-cigarette citation library.Data/PDF/1970945915/10.1136_bmj.j3262-2017.pdf</t>
  </si>
  <si>
    <t>E-cigarette use and associated changes in population smoking cessation: Evidence from US current population surveys</t>
  </si>
  <si>
    <t>2017  D  ow  nloaded from     RESEARCH  theâ  bmj   BMJ 2017 358 j3262   doi  10 1136 bmj j3262 7  Funding  This study was supported by the National Cancer Institute   of the National Institutes of Health under the State and Community   Tobacco Control  SCTC  Initiative  award No U01CA154280   The   content is solely the responsibility of the authors and does not   necessarily represent the official vie
 authors have completed the ICMJE uniform   disclosure form at www icmje org coi_disclosure pdf and declare    S HZ has received a grant from the National Institutes of Health for   this work  All authors declare no financial relationships with any   organizations that might have an interest in the submitted work in the   previous three years  and no other relationships or activities exist that   could</t>
  </si>
  <si>
    <t>Levy, DT et al. (2016b)</t>
  </si>
  <si>
    <t>10.1111/add.13394</t>
  </si>
  <si>
    <t>Documents/E-cigarette citation library.Data/PDF/3687272980/10.1111_add.13394-2017.pdf</t>
  </si>
  <si>
    <t>A framework for evaluating the public health impact of e-cigarettes and other vaporized nicotine products</t>
  </si>
  <si>
    <t>pressurized aerosol nicotine products and heat not burn tobacco products  are increasingly being   Declaration of Interests  The authors declare no conflicts of interest   HHS Public Access  Author manuscript  Addiction  Author manuscript  available in PMC 2018 January 01   Published in final edited form as   Addiction  2017 January   112 1   8â  17  doi 10 1111 add 13394   A  uthor M  anuscript  A  ut
t extrapolations of their likely benefits and   harms from shorter term evidence   Acknowledgments  Funding was received from the Food and Drug Administration through the National Institute on Drug Abuse under   grant 1R01DA036497 01  All authors contributed to the writing of this manuscript  References  1  Holford TR  Meza R  Warner KE  Meernik C  Jeon J  Moolgavkar SH  et al  Tobacco control and the</t>
  </si>
  <si>
    <t>Chatham-Stephens, K et al. (2016)</t>
  </si>
  <si>
    <t>10.1007/s13181-016-0563-7</t>
  </si>
  <si>
    <t>Documents/E-cigarette citation library.Data/PDF/3579136523/10.1007_s13181-016-0563-7-2016.pdf</t>
  </si>
  <si>
    <t>Exposure Calls to U. S. Poison Centers Involving Electronic Cigarettes and Conventional Cigarettes—September 2010–December 2014</t>
  </si>
  <si>
    <t>Journal of Medical Toxicology</t>
  </si>
  <si>
    <t>revent future poisonings from these novel  devices is critical   Compliance with Ethical Standards  Conflict of Interest None   Source of Funding No dedicated funding was allocated specifically for  this analysis   References  1  U S  Food and Drug Administration  Electronic Cigarettes  e   Cigare t t e s     2015  h t tp      www  fda  gov newsevents    publichealthfocus ucm172906 htm  Accessed 30 Dec 20</t>
  </si>
  <si>
    <t>Vardavas, CI et al. (2017)</t>
  </si>
  <si>
    <t>10.1186/s12971-017-0141-z</t>
  </si>
  <si>
    <t>Documents/E-cigarette citation library.Data/PDF/0729972091/10.1186_s12971-017-0141-z-2017.pdf</t>
  </si>
  <si>
    <t>Characteristics and outcomes of e-cigarette exposure incidents reported to 10 European Poison Centers: A retrospective data analysis</t>
  </si>
  <si>
    <t>europa eu   health  sites health files tobacco docs potentialrisks_specs_refillableecigarettes pdf  Funding  This research was supported the EU Health Programme  2008â  2013  in the  frame of a service contract with the Consumers  Health  Agriculture and Food  Executive Agency  CHAFEA  acting on behalf of the European Commission   Availability of data and materials  Data sharing is not applicable to this
cipate  Not applicable   Consent for publication  Not applicable   Competing interests  The authors declare that they have no competing interests   Publisherâ  s Note  Springer Nature remains neutral with regard to jurisdictional claims in published  maps and institutional affiliations   Author details  1Biomedical Research Foundation of the Academy of Athens  BRFAAA    Athens  Greece  2Institute of Pub</t>
  </si>
  <si>
    <t>Rudy, SF and Durmowicz, EL (2016)</t>
  </si>
  <si>
    <t>10.1136/tobaccocontrol-2015-052626</t>
  </si>
  <si>
    <t>Documents/E-cigarette citation library.Data/PDF/3733199451/10.1136_tobaccocontrol-2015-052626-2016.pdf</t>
  </si>
  <si>
    <t>Electronic nicotine delivery systems: Overheating, fires and explosions</t>
  </si>
  <si>
    <t>paper  BD was a secondary event  analyst  reviewed and edited the paper   Competing interests None declared   Disclaimer This information is not a formal dissemination of information by FDA  and does not represent Agency position or policy   Provenance and peer review Not commissioned  externally peer reviewed   Data sharing statement Reports posted to CTPâ  s public Freedom of Information  Act  FOIA</t>
  </si>
  <si>
    <t>Schweitzer, RJ et al. (2017)</t>
  </si>
  <si>
    <t>10.1016/j.ypmed.2017.09.023</t>
  </si>
  <si>
    <t>Documents/E-cigarette citation library.Data/PDF/2187717026/10.1016_j.ypmed.2017.09.023-2017.pdf</t>
  </si>
  <si>
    <t>E-cigarette use and asthma in a multiethnic sample of adolescents</t>
  </si>
  <si>
    <t>ana   lyses and reviewed drafts of the manuscript critically for important  intellectual content   Funding  This research was supported by grants R01 CA153145 and P30  CA071789 16S2 from the National Cancer Institute  TAW   Dr  Choi s  effort was supported by the Division of Intramural Research  National  Institute on Minority Health and Health Disparities  The content is so   lely the responsibility of
 the authors and does not necessarily reflect the  views of the National Institutes of Health   Conflicts of interest  None   Ethics approval  This study was approved by the Institutional Review Board for the  University of Hawaii   Appendix A  Supplementary data  Supplementary data to this article can be found online at https     doi org 10 1016 j ypmed 2017 09 023   References  Akinbami  L J   Moorm</t>
  </si>
  <si>
    <t>Hecht, SS et al. (2015)</t>
  </si>
  <si>
    <t>10.1093/ntr/ntu218</t>
  </si>
  <si>
    <t>Documents/E-cigarette citation library.Data/PDF/0563843818/10.1093_ntr_ntu218-2015.pdf</t>
  </si>
  <si>
    <t>Evaluation of toxicant and carcinogen metabolites in the urine of e-cigarette users versus cigarette smokers</t>
  </si>
  <si>
    <t>ypical carcinogens and toxicants believed to be involved in   causing cancer in cigarette smokers   Funding  This work was supported by the National Cancer Institute at the National   Institutes of Health  R01 CA081301  U19 CA157345  and CA77598    Declaration of Interests  None declared   Acknowledgments  We thank B Â Carlson for editorial assistance   References   1  Pearson JL  Richardson A  Niaura RS</t>
  </si>
  <si>
    <t>Farsalinos, KE et al. (2015c)</t>
  </si>
  <si>
    <t>10.3390/ijerph120505215</t>
  </si>
  <si>
    <t>Documents/E-cigarette citation library.Data/PDF/0478907798/10.3390_ijerph120505215-20151.pdf</t>
  </si>
  <si>
    <t>Are Metals Emitted from Electronic Cigarettes a Reason for Health Concern? A Risk-Assessment Analysis of Currently Available Literature</t>
  </si>
  <si>
    <t>tion     All authors reviewed and approved the manuscript before being submitted for publication    Conflicts of Interest   The authors declare no conflict of interest  No funding or any other support was provided for this study    A small minority of the studies by Konstantinos Farsalinos and Vassilis Voudris were performed using   unrestricted funds provided to the institution  Onassis Cardiac Surgery C</t>
  </si>
  <si>
    <t>Hess, CA et al. (2017)</t>
  </si>
  <si>
    <t>10.1016/j.envres.2016.09.026</t>
  </si>
  <si>
    <t>Documents/E-cigarette citation library.Data/PDF/1320196279/10.1016_j.envres.2016.09.026-2017.pdf</t>
  </si>
  <si>
    <t>E-cigarettes as a source of toxic and potentially carcinogenic metals</t>
  </si>
  <si>
    <t>ents and greater scrutiny of the materials used in  device components   Competing interests  None   Funding  This study was funded by the Institute for Global Tobacco Control   Johns Hopkins School of Public Health  Grant  118402   NIEHS  Training Grant T32ES007141 31A1  NIAAA Training Grant T32   AA014125 and the Alfonso MartÃ n Escudero Foundation   Contributions  CAH and PO developed and implemented e</t>
  </si>
  <si>
    <t>Cravo, AS et al. (2016)</t>
  </si>
  <si>
    <t>10.1016/j.yrtph.2016.10.003</t>
  </si>
  <si>
    <t>Documents/E-cigarette citation library.Data/PDF/2759365038/10.1016_j.yrtph.2016.10.003-2016.pdf</t>
  </si>
  <si>
    <t>A randomised, parallel group study to evaluate the safety profile of an electronic vapour product over 12 weeks</t>
  </si>
  <si>
    <t>of CCs with  very limited prior experience with EVPs  at screening  only three  out of all subjects declared using EVPs   Such a decrease was also  observed by Hecht et al   2015  in exclusive EVP users who had  switched for a period between 2 and 36months  the reported urine  nicotine level was 1 5 fold lower in these EVP users compared with  regular smokers of CCs   In EVP subjects  the observed decre
 this study shows the potential that EVPs may offer to  smokers looking for an alternative to CCs   Funding  This work was funded and supported by Fontem Ventures B V   Imperial Brands plc is the parent company of Fontem Ventures B V    the manufacturer of the EVP prototype used in this study   Acknowledgements  We would like to thank Covance Clinical Research and Simbec  Research for conducting the clin</t>
  </si>
  <si>
    <t>Choi, K and Forster, JL (2014a)</t>
  </si>
  <si>
    <t>10.1016/j.amepre.2013.10.007</t>
  </si>
  <si>
    <t>Documents/E-cigarette citation library.Data/PDF/0014394137/10.1016_j.amepre.2013.10.007-2014.pdf</t>
  </si>
  <si>
    <t>Beliefs and experimentation with electronic cigarettes: A prospective analysis among young adults</t>
  </si>
  <si>
    <t>Gallus, S et al. (2014)</t>
  </si>
  <si>
    <t>10.1093/ntr/ntu124</t>
  </si>
  <si>
    <t>Documents/E-cigarette citation library.Data/PDF/0690455129/10.1093_ntr_ntu124-2014.pdf</t>
  </si>
  <si>
    <t>E-cigarette awareness, use, and harm perceptions in Italy: a national representative survey</t>
  </si>
  <si>
    <t>er  Milan  and the Italian Foundation for   Cancer Research  FIRC    deClaratiOn OF interests  None declared   aCknOwledgMents  The survey was conducted with the contribution of the Italian   Ministry of Health   reFerenCes  Adkison  S  E   Oâ  Connor  R  J   Bansal Travers  M   Hyland    A   Borland  R   Yong  H  H   â   Fong  G  T   2013     Electronic nicotine delivery systems  International tobacco</t>
  </si>
  <si>
    <t>Grana, R et al. (2014b)</t>
  </si>
  <si>
    <t>10.1001/jamainternmed.2014.187</t>
  </si>
  <si>
    <t>Documents/E-cigarette citation library.Data/PDF/0999898570/10.1001_jamainternmed.2014.187-2014.pdf</t>
  </si>
  <si>
    <t>A longitudinal analysis of electronic cigarette use and smoking cessation</t>
  </si>
  <si>
    <t>pt for important intellectual content  All authors   Statistical analysis  Grana  Popova   Obtained funding  Ling   Study supervision  Ling   Conflict of Interest Disclosures  None reported   Funding Support  Data originate from a study funded by the National Cancer  Institute  R01 CA141661  to L P  and P M L    R A G  is supported by  Tobacco Related Disease Research Program  TRDRP  grant 21FT 0040   Ro</t>
  </si>
  <si>
    <t>Siegel, MB et al. (2011)</t>
  </si>
  <si>
    <t>10.1016/j.amepre.2010.12.006</t>
  </si>
  <si>
    <t>Documents/E-cigarette citation library.Data/PDF/2461591678/10.1016_j.amepre.2010.12.006-2011.pdf</t>
  </si>
  <si>
    <t>Electronic cigarettes as a smoking-cessation tool: Results from an online survey</t>
  </si>
  <si>
    <t>None delcared</t>
  </si>
  <si>
    <t>Jablow, LM and Sexton, RJ (2015)</t>
  </si>
  <si>
    <t>10.12691/ajmcr-3-4-1</t>
  </si>
  <si>
    <t>Documents/E-cigarette citation library.Data/PDF/3273048515/10.12691_ajmcr-3-4-1-2015.pdf</t>
  </si>
  <si>
    <t>Spontaneous electronic cigarette explosion: a case report</t>
  </si>
  <si>
    <t>function is of   concern    Financial Support   This research received no specific grant from any   funding agency  commercial or not for profit sectors    Conflicts of Interest   None    IRB approval was not required or obtained   Acknowledgements   The authors wish to acknowledge Dr  Steven E Ross    MD for his assistance with the initial literature search and   Dr  Christopher W Jones  MD for reviewin</t>
  </si>
  <si>
    <t>Shastry, S and Langdorf, MI (2016)</t>
  </si>
  <si>
    <t>10.5811/westjem.2016.1.29410</t>
  </si>
  <si>
    <t>Documents/E-cigarette citation library.Data/PDF/1947664908/10.5811_westjem.2016.1.29410-2016.pdf</t>
  </si>
  <si>
    <t>Electronic vapor cigarette battery explosion causing Shotgun-like superficial wounds and contusion</t>
  </si>
  <si>
    <t>Western Journal of Emergency Medicine</t>
  </si>
  <si>
    <t>nt of Emergency   Medicine  101 The City Drive South  Orange  CA 92868  Email    spshastr uci edu   Conflicts of Interest  By the WestJEM article submission   agreement  all authors are required to disclose all affiliations    funding sources and financial or management relationships that   could be perceived as potential sources of bias  The authors   disclosed none   Copyright  Â  2016 Shastry et al  Th</t>
  </si>
  <si>
    <t>Biener, L and Siegel, M (2000)</t>
  </si>
  <si>
    <t>10.2105/AJPH.90.3.407</t>
  </si>
  <si>
    <t>Documents/E-cigarette citation library.Data/PDF/1615814687/10.2105_AJPH.90.3.407-2000.pdf</t>
  </si>
  <si>
    <t>Tobacco marketing and adolescent smoking: More support for a causal inference</t>
  </si>
  <si>
    <t>2000</t>
  </si>
  <si>
    <t>Borland, R et al. (2009)</t>
  </si>
  <si>
    <t>10.1136/tc.2008.028043</t>
  </si>
  <si>
    <t>Documents/E-cigarette citation library.Data/PDF/2186038437/10.1136_tc.2008.028043-2009.pdf</t>
  </si>
  <si>
    <t>Impact of graphic and text warnings on cigarette packs: Findings from four countries over five years</t>
  </si>
  <si>
    <t>atistical analyses and  the other authors all helped to design the study and write the manuscript   Funding  This research was funded by grants from the National Cancer Institute of the  United States  R01 CA 100362   the Roswell Park Transdisciplinary Tobacco Use  Research Center  P50 CA111236   Robert Wood Johnson Foundation  045734    Canadian Institutes of Health Research  57897 and 79551   National</t>
  </si>
  <si>
    <t>Bruin, JE et al. (2010)</t>
  </si>
  <si>
    <t>10.1093/toxsci/kfq103</t>
  </si>
  <si>
    <t>Documents/E-cigarette citation library.Data/PDF/1832044200/10.1093_toxsci_kfq103-2010.pdf</t>
  </si>
  <si>
    <t>Long-term consequences of fetal and neonatal nicotine exposure: A critical review</t>
  </si>
  <si>
    <t>Toxicological Sciences</t>
  </si>
  <si>
    <t>Moore, D et al. (2009)</t>
  </si>
  <si>
    <t>10.1136/bmj.b1024</t>
  </si>
  <si>
    <t>Documents/E-cigarette citation library.Data/PDF/3876496343/10.1136_bmj.b1024-2009.pdf</t>
  </si>
  <si>
    <t>Effectiveness and safety of nicotine replacement therapy assisted reduction to stop smoking: Systematic review and meta-analysis</t>
  </si>
  <si>
    <t>ible studies were published or  unpublished randomised controlled trials that enrolled  smokers who declared no intention to quit smoking in the  short term  and compared nicotine replacement therapy   with or without motivational support  with placebo  no  treatment  other pharmacological therapy  or  motivational support  and reported quit rates  Two  reviewers independently applied eligibility criter
ionâ     nicotine  content   Compara   tor  Other  treatment  compo   nents Main outcomes measured  Funding   trial  code NRT  Con   trol NRT Control  Batra w1  Germany and  Switzerland   NR   12  13 Not intending to  quit innextmonth   willing to change  behaviour  184   42 6   45 9   180   43 5   35 2   27 9   29 1  5 7  29 6   28 2  5 9  Gum  4 mg   for  12 months  Placebo  gum for  12 months  Clinic 
eta   analyses  DM supervised the project and is the guarantor  All authors  wrote the manuscript   Funding This work was funded by the UK Health Technology Assessment  Programme  National Institute for Health Research    Competing interests PA has accepted hospitality and money from McNeil   Helsinborg  Sweden   which sponsored the trials in the report  he has not  received hospitality or money in relat</t>
  </si>
  <si>
    <t>Eissenberg, T (2010)</t>
  </si>
  <si>
    <t>10.1136/tc.2009.033498</t>
  </si>
  <si>
    <t>Documents/E-cigarette citation library.Data/PDF/3352185404/10.1136_tc.2009.033498-2010.pdf</t>
  </si>
  <si>
    <t>Electronic nicotine delivery devices: Ineffective nicotine delivery and craving suppression after acute administration</t>
  </si>
  <si>
    <t>Virginia Commonwealth University  Box 980205   Richmond  Virginia  23298  USA  teissenb vcu edu  Funding US National Cancer Institute  US NIH   Competing interests None   Ethics approval This study was conducted with the  approval of the Virginia Commonwealth University   Provenance and peer review Not commissioned   externally peer reviewed   Accepted 28 October 2009  Tobacco Control 2010 19 87e88</t>
  </si>
  <si>
    <t>Kim, HJ and Shin, HS (2013)</t>
  </si>
  <si>
    <t>10.1016/j.chroma.2013.03.035</t>
  </si>
  <si>
    <t>Documents/E-cigarette citation library.Data/PDF/2779492897/10.1016_j.chroma.2013.03.035-2013.pdf</t>
  </si>
  <si>
    <t>Determination of tobacco-specific nitrosamines in replacement liquids of electronic cigarettes by liquid chromatography-tandem mass spectrometry</t>
  </si>
  <si>
    <t>Journal of Chromatography A</t>
  </si>
  <si>
    <t>Marini, S et al. (2014)</t>
  </si>
  <si>
    <t>10.1016/j.taap.2014.04.004</t>
  </si>
  <si>
    <t>Documents/E-cigarette citation library.Data/PDF/2113386135/10.1016_j.taap.2014.04.004-2014.pdf</t>
  </si>
  <si>
    <t>Short-term effects of electronic and tobacco cigarettes on exhaled nitric oxide</t>
  </si>
  <si>
    <t>Toxicology and Applied Pharmacology</t>
  </si>
  <si>
    <t>rovided to clearly evidence the  main parameter affecting lung function during e cigarette vaping   Conflict of interest  The authors declare no conflicts of interest   Acknowledgments  The authors would like to thank all the volunteers involved in the  experiments   References  Ashutosh  K   2000  Nitric oxide and asthma  a review  Curr  Opin  Pulm  Med  6  21â  25   ATS ERS  2005  American Thoracic Soci</t>
  </si>
  <si>
    <t>Werley, MS et al. (2011)</t>
  </si>
  <si>
    <t>10.1016/j.tox.2011.05.015</t>
  </si>
  <si>
    <t>Documents/E-cigarette citation library.Data/PDF/4194601200/10.1016_j.tox.2011.05.015-2011.pdf</t>
  </si>
  <si>
    <t>Non-clinical safety and pharmacokinetic evaluations of propylene glycol aerosol in Sprague-Dawley rats and Beagle dogs</t>
  </si>
  <si>
    <t>Toxicology</t>
  </si>
  <si>
    <t>nwealth University at the time these studies were  erformed  All other co authors have no potential conflicts of  nterest   cknowledgements  The authors wish to acknowledge the support and encourage   ent of the management  Mr  Tim Beane and Mr   Chris Irving   nd scientists  Dr  Ken Cox and Mr   Walt Nichols  at Chrysalis  echnologies Incorporated  formerly a wholly owned subsidiary of  ltria Group  Inc</t>
  </si>
  <si>
    <t>Choi, H et al. (2010)</t>
  </si>
  <si>
    <t>10.1371/journal.pone.0013423</t>
  </si>
  <si>
    <t>Documents/E-cigarette citation library.Data/PDF/3641684555/10.1371_journal.pone.0013423-2010.pdf</t>
  </si>
  <si>
    <t>Common household chemicals and the allergy risks in pre-school age children</t>
  </si>
  <si>
    <t>istribution  and reproduction in any medium  provided the original author and source are credited   Funding  The study has been supported by the Swedish Research Council for Environment  Agricultural Sciences and Spatial Planning  Formas   Swedish Asthma  and Allergy Associationâ  s Research Foundation  the Swedish Foundation for Health Care Sciences and Allergy Research  Norwegian Research Council  the 
sis   decision to publish  or preparation of the manuscript   Competing Interests  The authors have declared that no competing interests exist     E mail  carl gustaf bornehag kau se  Introduction  Global trend in prevalence of allergic airway disease and other  types of allergies in children and young adults appears to be  stabilizing or even decreasing since the 1990s in â  â  westernâ  â    countries</t>
  </si>
  <si>
    <t>Brown, CJ and Cheng, JM (2014)</t>
  </si>
  <si>
    <t>10.1136/tobaccocontrol-2013-051476</t>
  </si>
  <si>
    <t>Documents/E-cigarette citation library.Data/PDF/4155038006/10.1136_tobaccocontrol-2013-051476-2014.pdf</t>
  </si>
  <si>
    <t>Electronic cigarettes: Product characterization and design considerations</t>
  </si>
  <si>
    <t>DiFranza, JR et al. (1991)</t>
  </si>
  <si>
    <t>10.1001/jama.1991.03470220065028</t>
  </si>
  <si>
    <t>Documents/E-cigarette citation library.Data/PDF/0673103898/10.1001_jama.1991.03470220065028-1991.pdf</t>
  </si>
  <si>
    <t>RJR Nabisco’s Cartoon Camel Promotes Camel Cigarettes to Children</t>
  </si>
  <si>
    <t>JAMA: The Journal of the American Medical Association</t>
  </si>
  <si>
    <t>1991</t>
  </si>
  <si>
    <t>Mikheev, VB et al. (2016)</t>
  </si>
  <si>
    <t>10.1093/ntr/ntw128</t>
  </si>
  <si>
    <t>Documents/E-cigarette citation library.Data/PDF/1883609477/10.1093_ntr_ntw128-2016.pdf</t>
  </si>
  <si>
    <t>Real-time measurement of electronic cigarette aerosol size distribution and metals content analysis</t>
  </si>
  <si>
    <t>ures S 1 to S 15 and Tables S 1 and S 2 can be   found online at http   www ntr oxfordjournals org  Funding  Research reported in this publication was supported by grant number   P50CA180523 from the National Cancer Institute of the National Institutes   of Health and FDA Center for Tobacco Products  CTP   The content is solely   the responsibility of the authors and does not necessarily represent the of
ficial   views of the NIH or the Food and Drug Administration   Declaration of Interests  None declared   Acknowledgments  The authors would like to thank Tom Teagardner  Alex Ivanov  and Alan Lewis   at Battelle for their assistance with data collection and analysis  and Chris   Nickolaus at Cambustion Ltd for his extensive consulting on DMS500 usage   References   1  Amrock SM  Zakhar J  Zhou S  
ures S 1 to S 15 and Tables S 1 and S 2 can be   found online at http   www ntr oxfordjournals org  Funding  Research reported in this publication was supported by grant number   P50CA180523 from the National Cancer Institute of the National Institutes   of Health and FDA Center for Tobacco Products  CTP   The content is solely   the responsibility of the authors and does not necessarily represent the of
ficial   views of the NIH or the Food and Drug Administration   Declaration of Interests  None declared   Acknowledgments  The authors would like to thank Tom Teagardner  Alex Ivanov  and Alan Lewis   at Battelle for their assistance with data collection and analysis  and Chris   Nickolaus at Cambustion Ltd for his extensive consulting on DMS500 usage   References   1  Amrock SM  Zakhar J  Zhou S</t>
  </si>
  <si>
    <t>Unger, JB et al. (2016)</t>
  </si>
  <si>
    <t>10.1016/j.drugalcdep.2016.04.027</t>
  </si>
  <si>
    <t>Documents/E-cigarette citation library.Data/PDF/3266006465/10.1016_j.drugalcdep.2016.04.027-2016.pdf</t>
  </si>
  <si>
    <t>E-cigarette use and subsequent cigarette and marijuana use among Hispanic young adults</t>
  </si>
  <si>
    <t>age will be mitigated if they play a role in the uptake of  obacco and other substance use   ole of funding source  This research was supported by the National Institutes of Health  grant 5R01DA016310    ontributors  Jennifer Unger was the Principal Investigator of the original  tudy  She designed the study  ran the analyses  and wrote the first  raft   Daniel Soto contributed to study design  survey des
ion of results   All authors approved of the final draft onflict of interest  The authors report no conflicts of interest pendence 163  2016  261â  264  References  Alawsi  F   Nour  R   Prabhu  S   2015  Are e cigarettes a gateway to smoking or a  pathway to quitting  Br  Dent  J  219  111â  115   Bostean  G   Trinidad  D R   McCarthy  W J   2015  E cigarette use among  never smoking California students</t>
  </si>
  <si>
    <t>Hadwiger, ME et al. (2010)</t>
  </si>
  <si>
    <t>10.1016/j.chroma.2010.10.018</t>
  </si>
  <si>
    <t>Documents/E-cigarette citation library.Data/PDF/3223626461/10.1016_j.chroma.2010.10.018-2010.pdf</t>
  </si>
  <si>
    <t>Identification of amino-tadalafil and rimonabant in electronic cigarette products using high pressure liquid chromatography with diode array and tandem mass spectrometric detection</t>
  </si>
  <si>
    <t>Davis, B et al. (2015)</t>
  </si>
  <si>
    <t>10.1093/ntr/ntu080</t>
  </si>
  <si>
    <t>Documents/E-cigarette citation library.Data/PDF/1855056181/10.1093_ntr_ntu080-2015.pdf</t>
  </si>
  <si>
    <t>Nicotine concentrations in electronic cigarette refill and do-it-yourself fluids</t>
  </si>
  <si>
    <t>ns on EC products  as well as the need for   guidelines to improve the integrity of manufacturing   Funding  This work was supported by the Tobacco Related Disease Research Program   of California  grants number 20XT 0118 and 22RT 0127  and the UCR   Academic Senate  BD was the recipient of a Cornelius Hopper Award and an   NSF pre doctoral fellowship   Declaration of Interests  None declared   Acknowled</t>
  </si>
  <si>
    <t>Offermann, FJ (2015)</t>
  </si>
  <si>
    <t>10.1016/j.buildenv.2015.03.012</t>
  </si>
  <si>
    <t>Documents/E-cigarette citation library.Data/PDF/3849891936/10.1016_j.buildenv.2015.03.012-2015.pdf</t>
  </si>
  <si>
    <t>Chemical emissions from e-cigarettes: Direct and indirect (passive) exposures</t>
  </si>
  <si>
    <t>Building and Environment</t>
  </si>
  <si>
    <t>Yang, L et al. (2014)</t>
  </si>
  <si>
    <t>10.1136/tobaccocontrol-2013-051479</t>
  </si>
  <si>
    <t>Documents/E-cigarette citation library.Data/PDF/4105261409/10.1136_tobaccocontrol-2013-051479-2014.pdf</t>
  </si>
  <si>
    <t>Electronic cigarettes: Incorporating human factors engineering into risk assessments</t>
  </si>
  <si>
    <t>King, BA et al. (2013)</t>
  </si>
  <si>
    <t>10.1093/ntr/ntt013</t>
  </si>
  <si>
    <t>Documents/E-cigarette citation library.Data/PDF/0107528000/10.1093_ntr_ntt013-2013.pdf</t>
  </si>
  <si>
    <t>Awareness and ever-use of electronic cigarettes among U.S. adults, 2010-2011</t>
  </si>
  <si>
    <t>Moyses, C et al. (2014b)</t>
  </si>
  <si>
    <t>10.1093/ntr/ntu122</t>
  </si>
  <si>
    <t>Documents/E-cigarette citation library.Data/PDF/0005189464/10.1093_ntr_ntu122-2015.pdf</t>
  </si>
  <si>
    <t>Evaluation of a novel nicotine inhaler device: Part 2-effect on craving and smoking urges</t>
  </si>
  <si>
    <t>Material  Supplementary Figures S1â  S3 can be found online at http   www ntr   oxfordjournals org  Funding  This study was supported by Kind Consumer Limited  London  UK    Nicoventures Ltd  London  UK  provided development funding in return for   the license to the final product  Nicoventures is part of the British American   Tobacco Group but is separate from the tobacco businesses   Declaration of In
terests  CM and AH are employees of Kind Consumer Limited  AR has no conflicts   of interest to disclose   Acknowledgments  The authors thank Linda Brown  BSc  Hons   of Caudex Medical  Oxford  UK     funded by Nicoventures Ltd  for assistance with the preparation of the initial   draft of the manuscript  collating author comments  and assembling tables and   figures  The au</t>
  </si>
  <si>
    <t>Levy, DT et al. (2016a)</t>
  </si>
  <si>
    <t>10.1093/ntr/ntw158</t>
  </si>
  <si>
    <t>Documents/E-cigarette citation library.Data/PDF/3973745324/10.1093_ntr_ntw158-2017.pdf</t>
  </si>
  <si>
    <t>The application of a decision-theoretic model to estimate the public health impact of vaporized nicotine product initiation in the United States</t>
  </si>
  <si>
    <t>s 1â  5 and Supplementary Figures 1â  3 can be   found online at http   www ntr oxfordjournals org  Funding  Funding was received by DTL  DBA  RN  and ACV from the National Institute   on Drug Abuse under grant R01DA036497  TRH and RM received funding   FigureÂ 4  Dual versus exclusive vaporized nicotine product  VNP  use sensitivity analysis among never smokers  Sensitivity analysis is conducted holding
ncer Control and Population Sciences  NCI under grant   UO1 CA97450  RB  KMC  GTF  and DTL received funding from the National   Cancer Institute under grant P01 CA200512   Declaration of Interests  KMC has received grant funding from the Pfizer  Inc  to study the impact of   a hospital based tobacco cessation intervention  and has received funding as   an expert witness in litigation filed against the to
bacco industry  No other   conflicts of interest are declared   Acknowledgments  We thank Eric Lindblom  Georgetown University Law School  for comments   on an earlier draft   References   1  Abrams DB  Promise and peril of e cigarettes  can disruptive technology   make cigarettes obsolete  JAMA  2014 311 2  135â  139  doi 10 1001   jama 2013 285347    2  N</t>
  </si>
  <si>
    <t>Marco, E and Grimalt, J (2015)</t>
  </si>
  <si>
    <t>10.1016/j.chroma.2015.07.094</t>
  </si>
  <si>
    <t>Documents/E-cigarette citation library.Data/PDF/2471216889/10.1016_j.chroma.2015.07.094-2015.pdf</t>
  </si>
  <si>
    <t>A rapid method for the chromatographic analysis of volatile organic compounds in exhaled breath of tobacco cigarette and electronic cigarette smokers</t>
  </si>
  <si>
    <t>Unger, J (2015)</t>
  </si>
  <si>
    <t>10.1093/ntr/ntv186</t>
  </si>
  <si>
    <t>Documents/E-cigarette citation library.Data/PDF/2596511649/10.1093_ntr_ntv186-2015.pdf</t>
  </si>
  <si>
    <t>E-Cigarettes: Introducing new complexities and controversies to the field of nicotine and tobacco research</t>
  </si>
  <si>
    <t>Stoklosa, M et al. (2016)</t>
  </si>
  <si>
    <t>10.1093/ntr/ntw109</t>
  </si>
  <si>
    <t>Documents/E-cigarette citation library.Data/PDF/2926727350/10.1093_ntr_ntw109-2016.pdf</t>
  </si>
  <si>
    <t>Prices and e-cigarette demand: Evidence from the European Union</t>
  </si>
  <si>
    <t>tary Material  Supplementary Appendix 1 can be found online at http   www ntr   oxfordjournals org  Funding  The American Cancer Society  ACS   contract number 20512  provided the   funds to purchase the data analyzed in the article  The contents of this article   are the sole responsibility of the authors and cannot be regarded as reflecting   the positions of ACS   Declaration of Interests  None declar</t>
  </si>
  <si>
    <t>Gray, NJ (2013)</t>
  </si>
  <si>
    <t>10.1093/ntr/ntt171</t>
  </si>
  <si>
    <t>Documents/E-cigarette citation library.Data/PDF/0025770606/10.1093_ntr_ntt171-2014.pdf</t>
  </si>
  <si>
    <t>Nicotine yesterday, today, and tomorrow: A global review</t>
  </si>
  <si>
    <t>ed on the market  Here  it is necessary to   spell out what we mean by â œregulationâ   as the real conflict   between the objectives of public health and of the tobacco   industry lies in the upper limits that regulators might prescribe   for the carcinogens and toxins in theÂ smoke   The public health objective is to provide a cigarette with   the lowest possible content of carcinogens toxins and a know
ve the tobacco from   fungus or other contaminants   â  	 Obviously  all additives would have to be declared and   approved  As an example  if the regulator sets the upper lim   its close to  perhaps within 10  or 20   the lowest achiev   able levels  most of the brands now in existence would be   unacceptable   It is extremely difficult to think of a justifiable reason for   allowing brands with higher</t>
  </si>
  <si>
    <t>Hughes, K et al. (2015)</t>
  </si>
  <si>
    <t>10.1186/s12889-015-1618-4</t>
  </si>
  <si>
    <t>Documents/E-cigarette citation library.Data/PDF/3847859563/10.1186_s12889-015-1618-4-2015.pdf</t>
  </si>
  <si>
    <t>Associations between e-cigarette access and smoking and drinking behaviours in teenagers</t>
  </si>
  <si>
    <t>cigarettes  illicitly once a ban on sales to children is imposed   Competing interests  The authors declare that they have no competing interests   Authorsâ   contributions  KH conceptualised the study  analysed the data and wrote the manuscript  MAB  and KAH contributed to data analysis and manuscript writing  PM formatted  data for analysis and edited the manuscript  AB and RI contributed to study  de</t>
  </si>
  <si>
    <t>Szatkowski, L and McNeill, A (2014)</t>
  </si>
  <si>
    <t>10.1093/ntr/ntu173</t>
  </si>
  <si>
    <t>Documents/E-cigarette citation library.Data/PDF/2963948989/10.1093_ntr_ntu173-2015.pdf</t>
  </si>
  <si>
    <t>Diverging trends in smoking behaviors according to mental health status</t>
  </si>
  <si>
    <t>pplementary Material  Supplementary data can be found online at http   www ntr oxfordjournals org   Funding  Both authors are members of the UK Centre for Tobacco and Alcohol Studies    Funding to UKCTAS from the British Heart Foundation  Cancer Research UK    TableÂ 1  Annual Absolute   Changes in Smoking Behaviors Among Respondents Reporting and Not Reporting a Longstanding Mental   Health Disorder or 
earch  under the auspices of the UK   Clinical Research Collaboration  is gratefully acknowledged   Declaration of Interests  None declared   Acknowledgments  The authors thank Dr  Elena Ratschen  University of Nottingham  for her com   ments on the manuscript  Our analysis of trends in smoking behaviors was   carried out as part of a wider report on smoking and mental health commis   sioned by the Roya</t>
  </si>
  <si>
    <t>Schmidt, L et al. (2013)</t>
  </si>
  <si>
    <t>10.5888/pcd11.140283</t>
  </si>
  <si>
    <t>Documents/E-cigarette citation library.Data/PDF/0326050913/10.5888_pcd11.140283-2014.pdf</t>
  </si>
  <si>
    <t>Prevalence and reasons for initiating use of electronic cigarettes among adults in montana, 2013</t>
  </si>
  <si>
    <t>Preventing Chronic Disease</t>
  </si>
  <si>
    <t>Torjesen, I (2014)</t>
  </si>
  <si>
    <t>10.1136/bmj.g6882</t>
  </si>
  <si>
    <t>Documents/E-cigarette citation library.Data/PDF/0203078784/10.1136_bmj.g6882-2014.pdf</t>
  </si>
  <si>
    <t>E-cigarette vapour could damage health of non-smokers</t>
  </si>
  <si>
    <t>Coleman, BN et al. (2014)</t>
  </si>
  <si>
    <t>10.1093/ntr/ntu211</t>
  </si>
  <si>
    <t>Documents/E-cigarette citation library.Data/PDF/2882781562/10.1093_ntr_ntu211-2015.pdf</t>
  </si>
  <si>
    <t>Association between electronic cigarette use and openness to cigarette smoking among US young adults</t>
  </si>
  <si>
    <t>n ENDS   use  including e cigarettes  and conventional cigarette use in young   adult populations   Declaration of Interests  None declared   Acknowledgments  The findings and conclusions in this report are those of the authors and   do not necessarily represent the official position of the US Food and Drug   Administration or the Centers for Disease Control and Prevention  The   authors acknowledge H Â</t>
  </si>
  <si>
    <t>Eastwood, B et al. (2017)</t>
  </si>
  <si>
    <t>10.1016/j.puhe.2017.03.019</t>
  </si>
  <si>
    <t>Documents/E-cigarette citation library.Data/PDF/2183410557/10.1016_j.puhe.2017.03.019-2017.pdf</t>
  </si>
  <si>
    <t>Electronic cigarette use in young people in Great Britain 2015–2016</t>
  </si>
  <si>
    <t>ovided either by the parents of those aged 11e15  years  or by those individuals aged 16e18 years   Funding  Action on Smoking and Health commission and fund the  annual youth survey  which is conducted by YouGov  Public  Health England provided the analytical resources for this  study  AM and LB were supported by Cancer Research UK  grant C25586 A19540   Competing interests  Brian Eastwood is employed f
ull time at PHE and has received  funding from PHE to support his PhD at the Institute of Psy   chiatry  Psychology and Neurosciences  King s College Lon   don  Deborah Arnott and Hazel Cheeseman are employed full  time at ASH  which receives funding for its survey work from  the British Heart Foundation  Cancer Research UK and the  Depart
ment of Health  ASH receives no funding from com   mercial organisations  Martin Dockrell  Katherine East  Leo   nie Brose and Ann McNeill and have no interests to declare   AM and LB were authors of the PHE E cigarette report2 and  AM a contributor to the RCP report 3 AM  LB and KE are  members of the UK Centre for Tobacco and Alcohol S
tudies  which receives core funding from the British Heart Founda   tion  Cancer Research UK  Economic and Social Research  Council  Medical Research Council  and the Department of  Health under the auspices of the UK Clinical Research  Collaboration   All authors contributed to the analysis plan  which was  implemented by BE  All au</t>
  </si>
  <si>
    <t>Brose, LS et al. (2017a)</t>
  </si>
  <si>
    <t>10.1093/eurpub/ckw268</t>
  </si>
  <si>
    <t>Documents/E-cigarette citation library.Data/PDF/0426522864/10.1093_eurpub_ckw268-2017.pdf</t>
  </si>
  <si>
    <t>Restrictions on the use of e-cigarettes in public and private places-current practice and support among adults in Great Britain</t>
  </si>
  <si>
    <t>European Journal of Public Health</t>
  </si>
  <si>
    <t>data which YouGov collected and shared with the  authors who conducted all analyses reported here   Funding  This study was supported by a number of sources  L B  is funded by  a Cancer Research UK  CRUK  BUPA Foundation Cancer  Prevention Fellowship  C52999 A19748   This work was part  funded by a separate grant  C25586 A19540   L B  and A Mc N   are members of the UK Centre for Tobacco and Alcohol Stud
of Public Health  UK Clinical Research Collaboration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35  MR K023195 1   DA and HC are  employed
 by Action on Smoking   Health which receives funding  from CRUK  British Heart Foundation and the Department of  Health   Conflicts of interest  None declared   Key points    This study for the first time provides information on  practices and policies on e cigarette use in workplaces and  homes in Great Britain    The majority of workplaces appear t</t>
  </si>
  <si>
    <t>Heather, N et al. (2017)</t>
  </si>
  <si>
    <t>10.1080/16066359.2017.1399659</t>
  </si>
  <si>
    <t>Documents/E-cigarette citation library.Data/PDF/1223391798/10.1080_16066359.2017.1399659-2017.pdf</t>
  </si>
  <si>
    <t>Challenging the brain disease model of addiction: European launch of the addiction theory network</t>
  </si>
  <si>
    <t>Addiction Research and Theory</t>
  </si>
  <si>
    <t>her countries of the world  Research linked to the  BDMA has also come to swallow up almost all the funding  for research on addiction on the planet  resulting in a demise  in funding for research on the prevention of addiction and  approaches other than pharmacotherapy to its treatment   This self perpetuating research agenda has also tended to  appropriate all available data on neurobiological change i
 https   abcdstudy org   ADDICTION RESEARCH   THEORY 253  Disclosure statement  The authors have no conflicts of interest to declare   References  Animal Farm  2014  Editorial  Nature  506 5   Beauchamp TL  Childress JF  1989  Principles of biomedical ethics   3rd ed  New York  NY   Oxford University Press   Berridge KC  2017  Is addiction a brain disease  Neuroethics  10 29â  33   Best D  Albertson K  Ir</t>
  </si>
  <si>
    <t>Hajek, P et al. (2017)</t>
  </si>
  <si>
    <t>10.1007/s00213-017-4826-z</t>
  </si>
  <si>
    <t>Documents/E-cigarette citation library.Data/PDF/3876265593/10.1007_s00213-017-4826-z-2018.pdf</t>
  </si>
  <si>
    <t>Initial ratings of different types of e-cigarettes and relationships between product appeal and nicotine delivery</t>
  </si>
  <si>
    <t>dgements We are grateful to ABS Laboratories for their exper   tise and help with sample analysis   Funding information The study was supported primarily by internal  funds of the Health and Lifestyle Research Unit  with contributions from  Exane BNP Paribas providing some of the study products and Â 5000  towards the study costs  and Public Health England funding sample anal   yses  Neither organisation
h Ethics Service Committee SE Coast  14 LO 0358    All participants gave written informed consent   Conflict of interest PH and HM have received research funding from   and provided consultancy to  pharmaceutical companies manufacturing  smoking cessation medications  Other authors declare that they have no  conflict of interest   Open Access This article is distributed under the terms of the Creative  Co</t>
  </si>
  <si>
    <t>Gakidou, E et al. (2016)</t>
  </si>
  <si>
    <t>10.1016/S0140-6736(17)32366-8</t>
  </si>
  <si>
    <t>Documents/E-cigarette citation library.Data/PDF/2963184073/10.1016_S0140-6736(17)32366-8-2017.pdf</t>
  </si>
  <si>
    <t>Global, regional, and national comparative risk assessment of 84 behavioural, environmental and occupational, and metabolic risks or clusters of risks, 1990-2016: A systematic analysis for the Global Burden of Disease Study 2016</t>
  </si>
  <si>
    <t>The Lancet</t>
  </si>
  <si>
    <t>tial to improve health  risk modification has played a relatively   small part in the past decade   Funding The Bill   Melinda Gates Foundation  Bloomberg Philanthropies   Copyright Â  The Author s   Published by Elsevier Ltd  This is an Open Access article under the CC BY 4 0 license   Lancet 2017  390  1345â  422   Collaborators listed at the end   of the Article  For more on Bloomberg   Philanthropies
r capita  More details   on the estimation of SDI can be found in appendix 1    p 32    Role of the funding source  The funders of the study had no role in the study design    data collection  data analysis  data interpretation  or   writing of the report  The authors had full access to all   data in the study and had final responsibility for the   decision to submit for publication   Results  Global exp
6   â  2Â 58    â  6Â 78 to 1Â 58   â  20Â 52    â  23Â 97 to â  17Â 23    Â Â  Forces of nature    conflict and terrorism    and state actor   violence  0Â 05    0Â 03 to 0Â 07   0Â 02    0Â 01 to 0Â 03   â  61Â 88    â  74Â 78 to   â  49Â 82    â  68Â 62    â  79Â 42 to â  58Â 85    7Â 32    2Â 99 to 15Â 95   8Â 92    2Â 89 to 21Â 37   21Â 82    â  10Â 52 to 35Â 55   1Â 45    â  25Â 71 to 12Â 96   3 Smo
1Â 16   13Â 45    7Â 54 to 19Â 57    â  11Â 45    â  15Â 88 to â  6Â 82    Â Â  Forces of nature    conflict and terrorism    and state actor   violence  0Â 60    0Â 40 to 0Â 81   0Â 37    0Â 21 to 0Â 57   â  38Â 05    â  56Â 98 to   â  20Â 83    â  51Â 96    â  66Â 57 to â  38Â 70    22Â 35    13Â 90 to 36Â 70   22Â 95    10Â 58 to 47Â 82   2Â 68    â  28Â 79 to 30Â 32   â  19Â 58    â  43Â 89 to 1Â 64  
ight also reflect the continuing   challenge of changing many risky behaviours  Relatively   little funding for research on changing behaviours   compared with new diagnostics and therapeutics might   also be part of the explanation of the prevention paradox 23 24   Changing behavioural risks could also require more than   government action  harnessing the private sector to   facilitate behavioural chang
 low intake of legumes   and low intake of vegetables separately   The decade of 2016â  25 has been declared as the Decade   of Action on Nutrition by the United Nations General   Assembly 44 GBD 2016 provides a comprehensive picture   of various forms of malnutrition  ie  undernutrition    overweight or obesity  and poor dietary habits  across all   countries at the start of the Decade of Action on Nut
rnal  neonatal  and nutritional causes  but has played a   relatively small part in trends in NCDs  Conflicting trends   in risks for NCDs at the global level  such as the decline in   Global Health Metrics  www thelancet com   Vol 390   September 16  2017 1413  smoking prevalence coupled with the rise in obesity  FPG    and SBP  account for this finding  By contrast with trends   in diseases and injuries
ng data    designing or coding figures and tables  and managing the overall   research enterprise   Declaration of interests  Laith J Abu Raddad acknowledges the support of Qatar National Research   Fund  NPRP 9 040 3 008   who provided the main funding for generating   the data provided to the GBD IHME effort  Anurag Agrawal received a   Wellcome Trust DBT India Alliance fellowship  Ashish Awasthi rece
of   NIH  R01 AI124389 and R01 AI112339  and FIC of NIH  D43 TW009775     Boris Bikbov has received funding from the European Unionâ  s Horizon   2020 research and innovation programme under Marie Sklodowska Curie   grant agreement No  703226  Boris Bikbov acknowledges that work related   to this paper has been done on the behalf of the GBD Genitourinary   Disease Expert Group  Cyrus Cooper reports perso
SPHSU13   SPHSU15     Christian Kieling has received support from Brazilian governmental   research funding agencies Conselho Nacional de Desenvolvimento   CientÃ fico e TecnolÃ gico  CNPq   CoordenaÃ Ã o de AperfeiÃ oamento de   Pessoal de NÃ vel Superior  CAPES   FundaÃ Ã o de Amparo Ã  Pesquisa do   Estado do Rio Grande do Sul  Fapergs   and Hospital de ClÃ nicas de Porto   Alegre  FIPE HCPA   Ai Koya
ship with Public Health England  PHE   for research support    Katharine J Looker received separate funding from WHO and Sexual   Health 24 during the course of this study  These funders had no role in the   writing of the manuscript nor the decision to submit it for publication  The   views expressed are those of the authors and not necessarily those of the   National Health Service  the NIHR  the Depar
   international organization that develops measures for clinical trials and   receives arms length funding from 36 pharmaceutical companies  Michael   Soljak received funding from Public Health England for modelling of NCD   prevalence  Cassandra Szoeke reports grants from the Australian National   Medical Health Research Council  NHMRC  during the conduct of the   study  and grants from Lundbeck and Al
nice Kennedy Shriver National   Institute of Child Health and Human Development  with cooperative   funding from 17 other agencies  Special acknowledgment is due to Ronald   R Rindfuss and Barbara Entwisle for assistance in the original design    Persons interested in obtaining data files from Add Health should contact   Add Health  Carolina Population Center  123 W Franklin Street  Chapel   Hill  NC 275
6 028812  and FP7  SHARE PREP  NÂ 211909  SHARE LEAP    NÂ 227822  SHARE M4  NÂ 261982   Additional funding from the German   Ministry of Education and Research  the Max Planck Society for the   Advancement of Science  the US National Institute on Aging    U01_AG09740 13S2  P01_AG005842  P01_AG08291  P30_AG12815    R21_AG025169  Y1 AG 4553 01  IAG_BSR06 11  OGHA_04 064    HHSN271201300071C  and from vari
ous national funding sources is   gratefully acknowledged  HBSC is an international study carried out in   collaboration with WHO EURO  The International Coordinator of the   1997 98  2001 02  2005 06 and 2009 10 surveys was Candace Currie and   the Data Bank Manager for the 1997 98 survey was Bente Wold  whereas   for
  on individual participant data  BMJ 2014  349  g4164   56 McCambridge J  Hartwell G  Has industry funding biased studies of   the protective effects of alcohol on cardiovascular disease    A preliminary investigation of prospective cohort studies    Drug Alcohol Rev 2015  34  58â  66   57 Bilano V  Gilmour S  Moffiet T  et al  Global trends and projections   for tobacco use  1990â  2025  an analysis of</t>
  </si>
  <si>
    <t>Greenhill, R et al. (2016)</t>
  </si>
  <si>
    <t>10.1016/j.jadohealth.2016.08.005</t>
  </si>
  <si>
    <t>Documents/E-cigarette citation library.Data/PDF/1435108801/10.1016_j.jadohealth.2016.08.005-2016.pdf</t>
  </si>
  <si>
    <t>Adolescent Awareness and Use of Electronic Cigarettes: A Review of Emerging Trends and Findings</t>
  </si>
  <si>
    <t>shed by Elsevier Inc  on behalf of Society for Adolescent Health  and Medicine  All rights reserved Conflicts of Interest  The authors of this paper have no conflicts of interest to  declare     Address correspondence to  John J D  Turner  Ph D   School of Psychology   University of East London  Stratford Campus  Water Lane  London E15 4LZ   United Kingdom   E mail address  j j d turner uel ac uk  J J D  
tion or cessation efforts   R  Greenhill et al    Journal of Adolescent Health 59  2016  612e619 619Funding Sources  This work is supported by Cancer Research UK grant C50882   A20492  The funding source had no role or involvement at any  stage of the literature review References   1  Use of electronic cigarettes  vapourisers  among adults in Great Britain   2015  Available at  http   www ash org uk file</t>
  </si>
  <si>
    <t>Villanti, AC et al. (2016)</t>
  </si>
  <si>
    <t>10.1093/ntr/ntw388</t>
  </si>
  <si>
    <t>Documents/E-cigarette citation library.Data/PDF/3977761385/10.1093_ntr_ntw388-2017.pdf</t>
  </si>
  <si>
    <t>Frequency of youth e-cigarette and tobacco use patterns in the United States: Measurement precision is critical to inform public health</t>
  </si>
  <si>
    <t>at Nicotine   Tobacco Research   online   Nicotine   Tobacco Research  2017  Vol  19  No  11  1350  Funding  JLP was supported by National Institute of Drug Abuse and the Food and   Drug Administration  K01DA037950   All other authors were financially sup   ported by Truth Initiative  ACV and ALJ had full access to all of the data in   the study and take responsibility for the integrity of the data and t
oes not necessarily represent the official views of the NIH or the   Food and Drug Administration   Declaration of Interests  None declared   Acknowledgments  We would like to thank Ken Warner for his feedback on an earlier draft of   the manuscript   References   1  U S  Department of Health and Human Services  The Health Consequences   of Smokingâ  50 Years of Progress  AÂ  Report of the Surgeon Gener</t>
  </si>
  <si>
    <t>Coleman, BN et al. (2017)</t>
  </si>
  <si>
    <t>10.3390/ijerph16132329</t>
  </si>
  <si>
    <t>Documents/E-cigarette citation library.Data/PDF/0331507977/10.3390_ijerph16132329-2019.pdf</t>
  </si>
  <si>
    <t>An examination of device types and features used by adult electronic nicotine delivery system (ENDS) users in the PATH study, 2015–2016</t>
  </si>
  <si>
    <t>ussion section   All co authors approved the final  version of the manuscript prior to submission   Funding  This study is supported with Federal funds from the National Institute on Drug Abuse  National  Institutes of Health  and the Center for Tobacco Products  Food and Drug Administration  Department of Health  and Human Services  under a contract to Westat  Contract No  HHSN271201100027C   No contrac
t funding was  Int  J  Environ  Res  Public Health 2019  16  2329 6 of 6  provided specifically for conducting the analysis  drafting the manuscript  or submitting this paper for publication   No financial disclosures were reported by the authors of this paper   Acknowledgments  The authors acknowledge Debor
ah Neveleff  MBA  from the U S  Food and Drug Administrationâ  s  Center for Tobacco Products   Conflicts of Interest  The authors declare no conflict of interest   Disclaimer  The views and opinions expressed in this manuscript are those of the authors only and do not  necessarily represent the views  official policy or position of the U S  Department of Health and Human Services  or any of its affil</t>
  </si>
  <si>
    <t>Van Tulder, M et al. (2003)</t>
  </si>
  <si>
    <t>10.1097/00007632-200306150-00014</t>
  </si>
  <si>
    <t>Documents/E-cigarette citation library.Data/PDF/0610898475/10.1097_00007632-200306150-00014-2003.pdf</t>
  </si>
  <si>
    <t>Updated method guidelines for systematic reviews in the Cochrane Collaboration Back Review Group</t>
  </si>
  <si>
    <t>Spine</t>
  </si>
  <si>
    <t>ada Re   search Chair in Knowledge Transfer for Musculoskeletal Care  To   ronto  Ontario  Canada   Funding provided by the Institute for Work   Health  Toronto  On   tario  Canada   CIHR  Canadian Institute of Health Research   and the  Institute for Research in Extramural Medicine  EMGO Institute   Am   sterdam  The Netherlands   The manuscript submitted does not contain information about medical  devi
G method guidelines4 or published Cochrane reviews   Further Guidance  Study Design  Description of funding sources and potential  conflict of interest of authors of trials is recommended   Outcomes  Outcomes of physical examination  range of  motion  spinal flexibility  degrees of straight leg raising  or  muscle strength   other symptoms  medication use  health care  utilization   and economic outcomes
nguage  The empirical evidence on exclusion of trials  published in other languages than English is conflicting  Some  authors suggested that it might be associated with bias 14â  16  whereas others showed that it has generally little effect on sum   mary treatment effect estimates 17 18 Inclusion of studies pub   lished in other languages than English is recommended  al   though we acknowledge that it ma
ackground   assess the quality of the studies  In systematic reviews where  there is likely to be a conflict of interest  e g   chiropractors  reviewing spinal manipulation  or physiotherapists reviewing  exercise therapy   it may be desirable to additionally mask the  1293Updated Guidelines for Systematic Reviews â   van Tulder et al  studies also for results and conclusions or to include as a re   viewe
r someone who has no conflict of interest in the assess   ment of the quality of the studies  Also  if one of the reviewers  is a an  co author of one of the included trials  this person  should not be involved in the quality assessment of the trial at  issue   We recommend that reviewers pilot test the methodologic  quality as
ow quality RCTs and or  CCTs and or one high quality RCT  Limitedâ  one low quality RCT and or CCT  Conflictingâ  inconsistent findings among multiple trials  RCTs and or  CCTs   No evidence from trialsâ  no RCTs or CCTs  Consistency and quality should be clearly defined a priori    There is consensus among the Editorial Board of the BRG that strong  evidence can only be provided by multiple high quality 
ong term  follow up  â    Contradictory findings across trials  â   Qualitative analysis   There is conflicting evidence  X trials  no  of people  on the  effectiveness of intervention A compared to control B for patients  with acute subacute chronic back neck pain with without neurologic  symptoms on outcome A  B  and C  short or long term follow up    No evidence  There is no evidence from RCTs or CCTs</t>
  </si>
  <si>
    <t>Thurgood, SL et al. (2016)</t>
  </si>
  <si>
    <t>10.1093/ntr/ntv127</t>
  </si>
  <si>
    <t>Documents/E-cigarette citation library.Data/PDF/3885206616/10.1093_ntr_ntv127-2016.pdf</t>
  </si>
  <si>
    <t>A systematic review of smoking cessation interventions for adults in substance abuse treatment or recovery</t>
  </si>
  <si>
    <t>entary Material S1 and Tables S2 and S3 can be found   online at http   www ntr oxfordjournals org  Funding  UK Centre for Tobacco   Alcohol Studies  a UK Clinical Research   Collaboration Public Health Research Centre of Excellence  Funding from the   Medical Research Council  British Heart Foundation  Cancer Research UK    Economic and Social Research Council and the National Institute for Health   Res
earch under the auspices of the UK Clinical Research Collaboration  MR   K023195 1    Declaration of Interests  None declared   Acknowledgments  Thanks to Dr Rachel Povey and Dr Owen Richardson for reviewing and com   menting on earlier drafts of this article and to Vera Stanley for proof reading   References   1  World Health Organisation  Tobacco  Fact Sheet 339  2014  www who   int medi</t>
  </si>
  <si>
    <t>Arnaout, A et al. (2017)</t>
  </si>
  <si>
    <t>10.1016/j.burns.2017.01.008</t>
  </si>
  <si>
    <t>Documents/E-cigarette citation library.Data/PDF/0440243253/10.1016_j.burns.2017.01.008-2017.pdf</t>
  </si>
  <si>
    <t>The Southwest UK Burns Network (SWUK) experience of electronic cigarette explosions and review of literature</t>
  </si>
  <si>
    <t>Burns</t>
  </si>
  <si>
    <t>th and safety  implications for the wider public  especially in high risk areas  such as aviation   Conflict of interest  Authors have no conflict of interest   Ethics approval  Not required   Consent to participate publish  Written consent available on request   Funding  Nil   No raw data available   Acknowledgement  Not applicable   b u r n s 4 3   2 0 1 7   e 1 â   e 6 e5  R E F E R E N C E S   1  Fire</t>
  </si>
  <si>
    <t>Nicoll, KJ et al. (2016)</t>
  </si>
  <si>
    <t>10.1016/j.burns.2016.03.027</t>
  </si>
  <si>
    <t>Documents/E-cigarette citation library.Data/PDF/1409421476/10.1016_j.burns.2016.03.027-20161.pdf</t>
  </si>
  <si>
    <t>Thigh burns from exploding e-cigarette lithium ion batteries: First case series</t>
  </si>
  <si>
    <t>residual lithium contamination  may limit burn  wound extension and potentially improve outcomes   Conflicts of interest  None   r e f e r e n c e s   1  Action on Smoking and Health Factsheet  Use of electronic  cigarettes  vapourisers  among adults in Great Britain  2015   cited 2016 18 01 2016   Available from  http   www ash org   uk files documents ASH_891 pdf    2  Goniewicz ML  Knysak J  Gawron M</t>
  </si>
  <si>
    <t>Polosa, R, et al. (2011)</t>
  </si>
  <si>
    <t>Behar, R and Talbot, P (2015)</t>
  </si>
  <si>
    <t>10.1371/journal.pone.0117222</t>
  </si>
  <si>
    <t>Documents/E-cigarette citation library.Data/PDF/0185784090/10.1371_journal.pone.0117222-2015.pdf</t>
  </si>
  <si>
    <t>Puffing topography and nicotine intake of electronic cigarette users</t>
  </si>
  <si>
    <t>r and source are  credited   Data Availability Statement  All relevant data are  within the paper   Funding  This work was funded by the University of  California Tobacco Related Disease Research  Program Grant  22RT 0127 awarded to PT  National  Institutes of Health Predoctoral Fellowship grant   F32HL116121 awarded to RB  University of  California Chancellors Research Fellowship awarded  to MH  The fun
sis  decision to publish  or  preparation of the manuscript   Competing Interests  The authors have declared  that no competing interests exist   Conclusions  EC puffing topography was variable among participants in the study  but often similar within  an individual between brands or days  Puff duration  inter puff interval  and puff volume var   ied from conventional cigarette standards  Data on total</t>
  </si>
  <si>
    <t>Dawkins, L et al. (2013a)</t>
  </si>
  <si>
    <t>10.1007/s00213-013-2983-2</t>
  </si>
  <si>
    <t>Documents/E-cigarette citation library.Data/PDF/3586900861/10.1007_s00213-013-2983-2-2013.pdf</t>
  </si>
  <si>
    <t>Nicotine derived from the electronic cigarette improves time-based prospective memory in abstinent smokers</t>
  </si>
  <si>
    <t>Ethics Committee and was  performed in accordance with the ethical standards laid  down in the 1964 Declaration of Helsinki   Results  Demographics  The participants were moderately dependent on nicotine as  indexed by a mean FTND score of 4 55  SD 1 90    Participants complied with the instruction to remain absti   nent prior to both testing occasions with a mean CO level of  6 55  SD 1 47  prior to th
 ameliorator of negative mood and mild cognitive impair   ment associated with tobacco abstention   Funding None  Conflict of interest The first author has a collaborative relationship  with Totally Wicked E Liquids  TWEL   who provided the electronic  cigarettes for this study  TWEL had no involvement in the design   conduct or write up of this study   References  Ahnallen CG  Nestor PG  Shenton ME  McC</t>
  </si>
  <si>
    <t>Paley, GL et al. (2016)</t>
  </si>
  <si>
    <t>10.1097/ICO.0000000000000881</t>
  </si>
  <si>
    <t>Documents/E-cigarette citation library.Data/PDF/3701445395/10.1097_ICO.0000000000000881-2016.pdf</t>
  </si>
  <si>
    <t>Corneoscleral Laceration and Ocular Burns Caused by Electronic Cigarette Explosions</t>
  </si>
  <si>
    <t>Cornea</t>
  </si>
  <si>
    <t>juries  from EC explosions were reviewed in accordance with the  Institutional Review Board and the Declaration of Helsinki   Case 1  A 45 year old man presented to the emergency depart   ment at Washington University after an EC exploded in his  mouth  On external examination  the patient was found to  have first degree burns to his right hand and bilateral  periocular and facial skin  and loss of 2 up
thalmology  University of Colorado School of Medicine  Aurora  CO   Mid America Transplant provided funding for Open Access for this article   The authors have no conflicts of interest to disclose   Reprints  Asim V  Farooq  MD  Department of Ophthalmology and Visual  Sciences  Washington University in St  Louis  4921 Parkview Place  Suite  12B  St  Louis  MO 63110  e mail  asimvfarooq gmail com    Copyr</t>
  </si>
  <si>
    <t>East, K et al. (2018b)</t>
  </si>
  <si>
    <t>10.1016/j.drugalcdep.2018.08.016</t>
  </si>
  <si>
    <t>Documents/E-cigarette citation library.Data/PDF/2036147681/10.1016_j.drugalcdep.2018.08.016-2018.pdf</t>
  </si>
  <si>
    <t>Harm perceptions of electronic cigarettes and nicotine: A nationally representative cross-sectional survey of young people in Great Britain</t>
  </si>
  <si>
    <t>LB and AM  All authors contributed to revisions of the  manuscript and approved its final version   Conflict of interest  All authors declare no conflicts of interest   Role of the funding source  This study was led by Action on Smoking and Health  ASH  and was  funded by the British Heart Foundation and Cancer Research UK core   funding of ASH  This study was conducted by YouGov PLC  KE  LB  SH   and AM 
are members of the UK Centre for Tobacco and Alcohol Studies   UKCTAS   which receives funding from The British Heart Foundation   Cancer Research UK  Economic and Social Research Council  Medical  Research Council  and the Department of Health under the auspices of  the UK Clinical Research Collaboration  MR K023195 1   KEâ  s PhD is  also funded by UKCTAS  LB is funded by a Cancer Research
ndation Cancer Prevention Fellowship  C52999 A19748   HC and  DA are employed by ASH which receives funding from Cancer Research  UK  British Heart Foundation  and the Department of Health  Thanks  are given to the UK Public Health Research Consortium  PHPEHF50   13  for funding the development of some of the covariates included in  this study   References  Adkison  S E   Oâ  Connor  R J   Bansal Travers</t>
  </si>
  <si>
    <t>Cohn, AM et al. (2018)</t>
  </si>
  <si>
    <t>10.1111/ajad.12766</t>
  </si>
  <si>
    <t>Documents/E-cigarette citation library.Data/PDF/3906331419/10.1111_ajad.12766-2018.pdf</t>
  </si>
  <si>
    <t>Population-level patterns and mental health and substance use correlates of alcohol, marijuana, and tobacco use and co-use in US young adults and adults: Results from the population assessment for tobacco and health</t>
  </si>
  <si>
    <t>American Journal on Addictions</t>
  </si>
  <si>
    <t>pondence to Cohn  Battelle  2111 Wilson Blvd  Suite 1000  Arlington  VA 22201  cohn battelle org    Declaration of Interest  The authors report no conflicts of interest   Amanda Johnson was the lead Research Analyst at the Schroeder Institute at Truth Initiative throughout the development of this   publication  She is now a Health Scientist at the Center for Tobacco Products at FDA   HHS Public Access</t>
  </si>
  <si>
    <t>Chou, S et al. (2017)</t>
  </si>
  <si>
    <t>10.1016/j.drugalcdep.2017.05.026</t>
  </si>
  <si>
    <t>Documents/E-cigarette citation library.Data/PDF/0044950906/10.1016_j.drugalcdep.2017.05.026-20171.pdf</t>
  </si>
  <si>
    <t>Prevalence, correlates, comorbidity and treatment of electronic nicotine delivery system use in the United States</t>
  </si>
  <si>
    <t>logy of nicotine use   including single and dual use of nicotine and tobacco products in the  U S   Conflict of interest  Compton reports ownership of stock in General Electric Co   3M Co    and Pfizer Inc   unrelated to the submitted work  No conflicts of interest  declared by any other author   Role of funding source  The NESARC III was sponsored by the National Institute on Alcohol  Abuse and Alcoholis</t>
  </si>
  <si>
    <t>Moyses, C et al. (2014a)</t>
  </si>
  <si>
    <t>El-Hellani, A et al. (2016)</t>
  </si>
  <si>
    <t>10.1093/ntr/ntw280</t>
  </si>
  <si>
    <t>Documents/E-cigarette citation library.Data/PDF/3175294917/10.1093_ntr_ntw280-2018.pdf</t>
  </si>
  <si>
    <t>Nicotine and carbonyl emissions from popular electronic cigarette products: Correlation to liquid composition and design characteristics</t>
  </si>
  <si>
    <t>rdjournals org  Supplementary Figure S1 can be found online at http   www ntr   oxfordjournals org  Funding  Research reported in this publication was supported by the National Institute   on Drug Abuse of the National Institutes of Health under Award Number   P50DA036105 and the Center for Tobacco Products of the U S  Food and   Drug Administration  The content is solely the responsibility of the author
ent the official views of the National Institutes   of Health or the Food and Drug Administration   Declaration of Interests  None declare   References   1  Adkison SE  Oâ  Connor RJ  Bansal Travers M  etÂ  al  Electronic nicotine   delivery systems  International Tobacco Control Four Country Survey    Am J Prev Med  2013 44 3  207â  215  doi  http   dx doi org 10 1016 j   amepre 2012 10 018   2  Pepper</t>
  </si>
  <si>
    <t>Allen, JG et al. (2015)</t>
  </si>
  <si>
    <t>10.1289/EHP348</t>
  </si>
  <si>
    <t>Documents/E-cigarette citation library.Data/PDF/0206202846/10.1289_EHP348-20161.pdf</t>
  </si>
  <si>
    <t>Response to “Comment on ‘flavoring chemicals in e-cigarettes: Diacetyl, 2,3-pentanedione, and acetoin in a sample of 51 products, including fruit-, candy-, and cocktail- flavored e-cigarettes’”</t>
  </si>
  <si>
    <t>Environmental Health Perspectives</t>
  </si>
  <si>
    <t>er  and   contain 6 identical and 12 nearly  identical   sentences  although only 1 discloses the   funding source as being from two companies   involved in diacetyl litigation  Furthermore    the exposure data reported in Pierce et al     2015  were collected not in a coffee shop   but in a small kitchen with a very low   ventilation rate that we calculate to be well   below the ASHRAE minimum ventila  
rovide   consumers with information and warnings   similar to those given to workers    The authors declare they have no actual or   potential competing financial interest  Joseph G  Allen  Skye S  Flanigan    Mallory LeBlanc  Jose Vallarino    PiersÂ MacNaughton  James H  Stewart    and David C  Christiani  Harvard T H  Chan School of Public Health  Boston    Massachusetts  USA  Address correspondence</t>
  </si>
  <si>
    <t>Barrington-Trimis, JL et al. (2016b)</t>
  </si>
  <si>
    <t>10.1542/peds.2015-3983</t>
  </si>
  <si>
    <t>Documents/E-cigarette citation library.Data/PDF/2574297771/10.1542_peds.2015-3983-2016.pdf</t>
  </si>
  <si>
    <t>E-cigarettes, cigarettes, and the prevalence of adolescent tobacco use</t>
  </si>
  <si>
    <t>Bialous, SA and Sarma, L (2014)</t>
  </si>
  <si>
    <t>10.1016/S0140-6736(14)60143-4</t>
  </si>
  <si>
    <t>Documents/E-cigarette citation library.Data/PDF/0906944655/10.1016_S0140-6736(14)60143-4-2014.pdf</t>
  </si>
  <si>
    <t>Electronic cigarettes and smoking cessation: A quandary? (1)</t>
  </si>
  <si>
    <t>nted    these failures must be recognised   and addressed if the response is to be   improved    We declare that we have no confl icts of interest   Zaher Sahloul   Adam Coutts    Fouad M Fouad  Sawsan Jabri    Rola Hallam  Fuad Azrak  Wasim Maziak  adam coutts lshtm ac uk  Syrian American Medical Society  Chicago  IL  USA    ZS   London School of Hygiene and Tropical   Medicine  London WC1E 7HT  UK  AC
ropose prioritising investment in   investigating approaches which can be   delivered globally   We declare that we have no confl icts of interest   Christopher Doyle  Susan Patterson     James Scott   james_g_scott health qld gov au   Metro North Mental Health  Royal Brisbane and   Womenâ  s Hospital  Brisbane 4029  QLD  Australia    CD  SP  JS   and University of Queensland Centre for   Clinical Resea
sing e cigarettes to aid   someoneâ  s cessation while potentially   increasing risk to others    I declare that I have no confl icts of interest   Rehab Auf  rehab auf fi u edu  Robert Stempel College of Public Health and Social   Work  Florida International University  Miami    FL 33199  USA  and Faculty of Medicine  Ain Shams   University  Abbassia  Cairo  Egypt  1 Bullen C  Howe C  Laugesen M  et al
 38  2551â  54   can ill aff ord another premature support   of an untested tobacco innovation   We declare that we have no confl icts of interest    Stella Aguinaga Bialous  Linda Sarma  stella bialous com  Tobacco Policy International  San Francisco    CA 94118  USA  SAB   and UCLA School of Nursing    Los Angeles  CA  USA  LS   1 The Lancet  e cigarettes  a moral quandary    Lancet 2013  382  914</t>
  </si>
  <si>
    <t>Hamilton, WL et al. (2004)</t>
  </si>
  <si>
    <t>10.1080/14622200412331320752</t>
  </si>
  <si>
    <t>Documents/E-cigarette citation library.Data/PDF/0215180411/10.1080_14622200412331320752-2004.pdf</t>
  </si>
  <si>
    <t>Smokers' responses to advertisements for regular and light cigarettes and potential reduced-exposure tobacco products</t>
  </si>
  <si>
    <t>Lessard, J et al. (2014)</t>
  </si>
  <si>
    <t>10.1093/ntr/ntu148</t>
  </si>
  <si>
    <t>Documents/E-cigarette citation library.Data/PDF/3377622415/10.1093_ntr_ntu148-2014.pdf</t>
  </si>
  <si>
    <t>Correlates of ever having used electronic cigarettes among older adolescent children of alcoholic fathers</t>
  </si>
  <si>
    <t>f the Department of Justice or   the National Institutes of Health   deClArAtion of interests  None declared   referenCes  1 Centers for Disease Control and Prevention  Current tobacco   use among middle and high school students â   United States    2011  Morb Mortal Wkly Rep  2012 61  581â  585   2 Centers for Disease Control and Prevention  E cigarette Use   More Than Doubles Among U S  Middle and Hig</t>
  </si>
  <si>
    <t>Pentz, MA et al. (2015)</t>
  </si>
  <si>
    <t>10.1016/j.addbeh.2014.10.040</t>
  </si>
  <si>
    <t>Documents/E-cigarette citation library.Data/PDF/2128193570/10.1016_j.addbeh.2014.10.040-2015.pdf</t>
  </si>
  <si>
    <t>Parent, peer, and executive function relationships to early adolescent e-cigarette use: A substance use pathway?</t>
  </si>
  <si>
    <t>target emotional regulation  impulse control  goal setting  and  planful decision making   Role of funding sources  Research reported in this publication was supported by grant number P50CA180905  from the National Institutes of Health  NIH  and FDA Center for Tobacco Products  CTP    The content is solely the responsibility of the authors and does not necessarily represent  the official views of theNIH
or the Food andDrugAdministration Other sources of funding  were NICHD R01 HD 052107  Pentz  PI  and NCI T32 CA009492  Pentz  PI    Contributors  Dr  Pentz is the principal investigator on the Pathways study and contributed to a sub   stantial portion of the writing and interpretation of results for this paper   Ms  Shin conducted the statistical analysis 
ization  data analysis and  writing   All authors have reviewed and approved the final manuscript   Conflict of interest  All authors declare that they have no conflict of interest   Acknowledgments  The authors would like to express their appreciation to Gaylene Gunning and addi   tional staff of Pathways to Health  and teachers in the participating school districts References  Camenga  D R   Delmerico</t>
  </si>
  <si>
    <t>Peters, RJ et al. (2013)</t>
  </si>
  <si>
    <t>10.1080/15332640.2013.819310</t>
  </si>
  <si>
    <t>Documents/E-cigarette citation library.Data/PDF/4116164328/10.1080_15332640.2013.819310-2013.pdf</t>
  </si>
  <si>
    <t>The social norms and beliefs of teenage male electronic cigarette use</t>
  </si>
  <si>
    <t>Journal of Ethnicity in Substance Abuse</t>
  </si>
  <si>
    <t>Apelberg, BJ et al. (2013)</t>
  </si>
  <si>
    <t>10.1136/tobaccocontrol-2011-050301</t>
  </si>
  <si>
    <t>Documents/E-cigarette citation library.Data/PDF/0241542393/10.1136_tobaccocontrol-2011-050301-20131.pdf</t>
  </si>
  <si>
    <t>Environmental monitoring of secondhand smoke exposure</t>
  </si>
  <si>
    <t>paper  JMS and EA T organised and participated in the expert  meeting and revised the draft paper   Funding This work was supported by grants from the Flight Attendant Medical  Research Institute to the Johns Hopkins Center of Excellence  the University of  California  San Francisco Bland Lane Center of Excellence  and the American Academy  of Pediatrics Julius B Richmond Center of Excellence  The fundin</t>
  </si>
  <si>
    <t>Bronisch, T et al. (2008)</t>
  </si>
  <si>
    <t>10.1016/j.jad.2007.10.010</t>
  </si>
  <si>
    <t>Documents/E-cigarette citation library.Data/PDF/3439195534/10.1016_j.jad.2007.10.010-2008.pdf</t>
  </si>
  <si>
    <t>Smoking predicts suicidality: Findings from a prospective community study</t>
  </si>
  <si>
    <t>Journal of Affective Disorders</t>
  </si>
  <si>
    <t>epidemiological and clinical studies taking the afore   mentioned caveats in consideration Role of Funding Source  Conflict of financial interest   Disclosure of financial support  see acknowledgement   Conflict of interest  No conflict declared AcknowledgmentsThis work is further part of the Early Developmental   Stages of Psychopathology  EDSP  Study and is funded  by the German Ministry of Research a</t>
  </si>
  <si>
    <t>2008</t>
  </si>
  <si>
    <t>Counotte, DS et al. (2011)</t>
  </si>
  <si>
    <t>10.1038/nn.2770</t>
  </si>
  <si>
    <t>Documents/E-cigarette citation library.Data/PDF/4019498357/10.1038_nn.2770-2011.pdf</t>
  </si>
  <si>
    <t>Lasting synaptic changes underlie attention deficits caused by nicotine exposure during adolescence</t>
  </si>
  <si>
    <t>Nature Neuroscience</t>
  </si>
  <si>
    <t>Stegeman  H  Lodder  B  Lodder  C  de Kock and R    Binnekade for excellent technical assistance  Funding was received from Netherlands   Organization for Scientific Research  D S C   N A G   S S   H D M   T P   A N M S  and   A B S    Center for Medical Systems Biology  K W L  and R C v d S   and VU University    H D M   Starting Independent Research Grant  VU European Research Council    AUTHoR conTR
ts  D S C   H D M   T P  and S S  wrote the manuscript   comPeTIng FInAncIAl InTeReSTS  The authors declare no competing financial interests    Published online at http   www nature com natureneuroscience      Reprints and permissions information is available online at http   npg nature com   reprintsandpermissions    1  Casey  B J   Tottenham  N   Liston  C    Durston  S  Trends Cogn  Sci  9  104â  110</t>
  </si>
  <si>
    <t>Faroon, O et al. (2008)</t>
  </si>
  <si>
    <t>10.1177/0748233708094188</t>
  </si>
  <si>
    <t>Documents/E-cigarette citation library.Data/PDF/3345180698/10.1177_0748233708094188-2008.pdf</t>
  </si>
  <si>
    <t>Acrolein health effects</t>
  </si>
  <si>
    <t>Toxicology and Industrial Health</t>
  </si>
  <si>
    <t>Farsalinos, KE et al. (2015g)</t>
  </si>
  <si>
    <t>Giedd, JN and Rapoport, JL (2010)</t>
  </si>
  <si>
    <t>10.1016/j.neuron.2010.08.040</t>
  </si>
  <si>
    <t>Documents/E-cigarette citation library.Data/PDF/4135370578/10.1016_j.neuron.2010.08.040-2010.pdf</t>
  </si>
  <si>
    <t>Structural MRI of Pediatric Brain Development: What Have We Learned and Where Are We Going?</t>
  </si>
  <si>
    <t>Neuron</t>
  </si>
  <si>
    <t>Sokol Hessner  P   Kim  H   Whitfield Gabrieli  S   and  Gabrieli  J D   2007   Development of the declarative memory system in the  human brain  Nat  Neurosci  10  1198â  1205   Paus  T   Zijdenbos  A   Worsley  K   Collins  D L   Blumenthal  J   Giedd  J N    Rapoport  J L   and Evans  A C   1999   Structural maturation of neural path   ways in children and adolescents  in vivo study  Science 283  19</t>
  </si>
  <si>
    <t>Griesler, PC et al. (2011)</t>
  </si>
  <si>
    <t>10.1111/j.1360-0443.2011.03403.x</t>
  </si>
  <si>
    <t>Documents/E-cigarette citation library.Data/PDF/0112889746/10.1111_j.1360-0443.2011.03403.x-2011.pdf</t>
  </si>
  <si>
    <t>Comorbid psychiatric disorders and nicotine dependence in adolescence</t>
  </si>
  <si>
    <t>Drive  Unit 20  New York  NY 10032  USA  Phone  212 304 7080  Fax 212 305 1933  dbk2 columbia edu   Declarations of interest  None  NIH Public Access  Author Manuscript  Addiction  Author manuscript  available in PMC 2012 May 1   Published in final edited form as   Addiction  2011 May   106 5   1010â  1020  doi 10 1111 j 1360 0443 2011 03403 x   N  IH   PA Author M  anuscript  N  IH   PA Author M  anusc
pendent  youths may defy parental norms against smoking  thereby increasing levels of parent child  conflict and behaviors meeting criteria for ODD   Griesler et al  Page 7  Addiction  Author manuscript  available in PMC 2012 May 1   N  IH   PA Author M  anuscript  N  IH   PA Author M  anuscript  N  IH   PA Author M  anuscript  Mood disorders and nicotine dependence  comorbidity is explained by common  un</t>
  </si>
  <si>
    <t>Hansson, J et al. (2012)</t>
  </si>
  <si>
    <t>10.1007/s10654-012-9704-8</t>
  </si>
  <si>
    <t>Documents/E-cigarette citation library.Data/PDF/0687098007/10.1007_s10654-012-9704-8-2012.pdf</t>
  </si>
  <si>
    <t>Use of snus and acute myocardial infarction: Pooled analysis of eight prospective observational studies</t>
  </si>
  <si>
    <t>European Journal of Epidemiology</t>
  </si>
  <si>
    <t>of snus as compared to non users of tobacco  14â  22    Findings for fatal IHD have  however  been conflicting   Positive associations are reported from studies based on a  Swedish occupational cohort  the Construction Workers  Cohort  18  23   but not from others  15  16  19  20    The Swedish Collaboration on Health Effects of Snus  Use was set up to increase the understanding of health  effects of snu
uncil  The  Wolf study was supported by the Swedish Council for Working Life  and Social Research   Conflict of interest The authors declare that they have no conflict  of interest   References  1  Lambe M  Swedish snus for tobacco harm reduction  Lancet   2007 370 9594  1206â  7   1206  author reply    2  Foulds J  Kozlowski L  Snusâ  what should the public health  response be  Lancet  2007 369 9578  197</t>
  </si>
  <si>
    <t>Hecht, SS (1999)</t>
  </si>
  <si>
    <t>10.1093/ntr/ntq216</t>
  </si>
  <si>
    <t>Documents/E-cigarette citation library.Data/PDF/2836909227/10.1093_ntr_ntq216-2012.pdf</t>
  </si>
  <si>
    <t>Research opportunities related to establishing standards for tobacco products under the family smoking prevention and tobacco control act</t>
  </si>
  <si>
    <t>co product constituents    O How often should these constituents be analyzed in a given   product   Funding  The authorâ  s research on tobacco carcinogenesis is supported by   grants no  CA 81301  CA 92025  CA 138338  and ES 11297   from the National Institutes of Health   Declaration of Interests  None declared   Acknowledgments  I thank Bob Carlson for editorial assistance   References  Baker  R  R</t>
  </si>
  <si>
    <t>Huang, YY et al. (2013)</t>
  </si>
  <si>
    <t>10.1016/j.neuropharm.2013.03.031</t>
  </si>
  <si>
    <t>Documents/E-cigarette citation library.Data/PDF/3865356394/10.1016_j.neuropharm.2013.03.031-2013.pdf</t>
  </si>
  <si>
    <t>Nicotine primes the effect of cocaine on the induction of LTP in the amygdala</t>
  </si>
  <si>
    <t>Neuropharmacology</t>
  </si>
  <si>
    <t>erent aspect of the addictive phenotype  These  questions will be further explored in future work   Conflict of interest  The authors declare no conflict of interest   Author contributions  YYH planned and performed the electrophysiological experi   ments and wrote and edited the manuscript  DBK and ERK partic   ipated in planning and overseeing the experimental work and in  writing and editing the manusc
iting and editing the manuscript   Acknowledgments  We thank R  Breslow for supplying us with SAHA  Funding  This  work was supported by NIH grants 5 R01 DA024001  ERK  DBK   AL    multiple principal investigators  and K 5 DA00081  DBK    References  Alarcon  J M   Malleret  G   Touzani  K   Vronskaya  S   Ishil  S   Kandel  E R   Barco  A    2004  Chromatine acetylation  memory  and LTP are important in</t>
  </si>
  <si>
    <t>Hyland, A et al. (2008)</t>
  </si>
  <si>
    <t>10.1136/tc.2007.020479</t>
  </si>
  <si>
    <t>Documents/E-cigarette citation library.Data/PDF/3284781017/10.1136_tc.2007.020479-2008.pdf</t>
  </si>
  <si>
    <t>A 32-country comparison of tobacco smoke derived particle levels in indoor public places</t>
  </si>
  <si>
    <t>jchuk  JoseÌ   Felix Ruiz  Vietnam  Nguyen Thi Hoai An  Tran Thi Kieu Thanh Ha  Le Thi Chi Phuong   Funding  The present work was funded by grants from the Flight Attendant Medical  Research Institute  FAMRI  and from the US National Cancer Institute National  Institutes of Health  from the Roswell Park Transdisciplinary Tobacco Use Research  Center  TTURC   P50 CA111236    Competing interests  None   RE</t>
  </si>
  <si>
    <t>Iliadou, AN et al. (2010)</t>
  </si>
  <si>
    <t>10.1093/ije/dyq064</t>
  </si>
  <si>
    <t>Documents/E-cigarette citation library.Data/PDF/3712482359/10.1093_ije_dyq064-2010.pdf</t>
  </si>
  <si>
    <t>Familial factors confound the association between maternal smoking during pregnancy and young adult offspring overweight</t>
  </si>
  <si>
    <t>International Journal of Epidemiology</t>
  </si>
  <si>
    <t>chanisms that link features of  familial environment with overweight in children and  adolescents   Funding  Swedish Research Council  project number  K2007 70X 20510 01 4 to A N I   SIMSAM  project  number 839 2008 7483   Swedish Council for  Working Life and Social Research to I K   Conflict of interest  None declared   KEY MESSAGES    Maternal smoking during pregnancy is associated with offspring risk</t>
  </si>
  <si>
    <t>Isensee, B et al. (2003)</t>
  </si>
  <si>
    <t>10.1001/archpsyc.60.7.692</t>
  </si>
  <si>
    <t>Documents/E-cigarette citation library.Data/PDF/3929029459/10.1001_archpsyc.60.7.692-2003.pdf</t>
  </si>
  <si>
    <t>Smoking increases the risk of panic: Findings from a prospective community study</t>
  </si>
  <si>
    <t>Archives of General Psychiatry</t>
  </si>
  <si>
    <t>Jamal, M et al. (2011)</t>
  </si>
  <si>
    <t>10.1093/ntr/ntr077</t>
  </si>
  <si>
    <t>Documents/E-cigarette citation library.Data/PDF/0551366305/10.1093_ntr_ntr077-2011.pdf</t>
  </si>
  <si>
    <t>Age at smoking onset and the onset of depression and anxiety disorders</t>
  </si>
  <si>
    <t>d be to elucidate   the underlying mechanisms that link early onset smoking and   psychopathology   Funding  This work was supported by a grant from Higher Education   Commission  Pakistan  awarded to MJ and a grant from the    Netherlands Organisation of Science  NWO MaGW  VICI   grant   453 06 005  awarded to AJWVD   Declaration of Interests  None declared   Acknowledgments  The infrastructure for the</t>
  </si>
  <si>
    <t>Kristjansson, AL et al. (2015)</t>
  </si>
  <si>
    <t>10.1080/08897077.2017.1343218</t>
  </si>
  <si>
    <t>Documents/E-cigarette citation library.Data/PDF/4044250294/10.1080_08897077.2017.1343218-2017.pdf</t>
  </si>
  <si>
    <t>Prevalence of substance use among middle school–aged e-cigarette users compared with cigarette smokers, nonusers, and dual users: Implications for primary prevention</t>
  </si>
  <si>
    <t>Substance Abuse</t>
  </si>
  <si>
    <t>red with CC use in  middle schoolâ  aged students  preferably using prospective  research designs   Funding  Funding for this study was provided by the Sisters Health Foundation in  Parkersburg  West Virginia  grant no  f2014 hl 30   and by the Substance  Abuse and Mental Health Services Administration  grant no  RC   P1601194   The funders had no role in the study design  collection  analy   sis  or int</t>
  </si>
  <si>
    <t>Lau, D and Baldus, S (2006)</t>
  </si>
  <si>
    <t>10.1016/j.pharmthera.2005.06.023</t>
  </si>
  <si>
    <t>Documents/E-cigarette citation library.Data/PDF/3007990546/10.1016_j.pharmthera.2005.06.023-2006.pdf</t>
  </si>
  <si>
    <t>Myeloperoxidase and its contributory role in inflammatory vascular disease</t>
  </si>
  <si>
    <t>Pharmacology and Therapeutics</t>
  </si>
  <si>
    <t>2006</t>
  </si>
  <si>
    <t>Marsot, A and Simon, N (2016)</t>
  </si>
  <si>
    <t>10.1177/1091581815618935</t>
  </si>
  <si>
    <t>Documents/E-cigarette citation library.Data/PDF/0153349673/10.1177_1091581815618935-20161.pdf</t>
  </si>
  <si>
    <t>Nicotine and Cotinine Levels with Electronic Cigarette</t>
  </si>
  <si>
    <t>International Journal of Toxicology</t>
  </si>
  <si>
    <t>l approval  and agrees to  be accountable for all aspects of work ensuring integrity and accuracy   Declaration of Conflicting Interests  The author s  declared no potential conflicts of interest with respect to  the research  authorship  and or publication of this article   Funding  The author s  received no financial support for the research  author   ship  and or publication of this article   Referen</t>
  </si>
  <si>
    <t>Matt, GE et al. (2011)</t>
  </si>
  <si>
    <t>10.1289/ehp.1103500</t>
  </si>
  <si>
    <t>Documents/E-cigarette citation library.Data/PDF/2059651372/10.1289_ehp.1103500-2011.pdf</t>
  </si>
  <si>
    <t>Thirdhand tobacco smoke: Emerging evidence and arguments for a multidisciplinary research agenda</t>
  </si>
  <si>
    <t>cute and cumulative exposure to those com   pounds among nonsmokers should be exam   ined before we declare THS pollution and   exposure a mere nuisance  We must better   understand the role of THS exposure of peo   ple  particularly children  to the components   of tobacco smoke  The implications of this   exposure for disease mechanisms and their   moderators and the THS related acute and   long term 
anization does not gain or lose financially through   publication of any article  The other authors declare   they have no actual or potential competing financial   interests   Received 28 January 2011  accepted 31 May 2011   Thirdhand Tobacco Smoke  Emerging Evidence and Arguments for a   Multidisciplinary Research Agenda  Georg E  Matt 1 Penelope J  E  Quintana 2 Hugo Destaillats 3 Lara A  Gundel 3 Mo</t>
  </si>
  <si>
    <t>Morris, CD et al. (2011)</t>
  </si>
  <si>
    <t>10.4278/ajhp.100610-QUAL-179</t>
  </si>
  <si>
    <t>Documents/E-cigarette citation library.Data/PDF/3627029832/10.4278_ajhp.100610-QUAL-179-2011.pdf</t>
  </si>
  <si>
    <t>Multiple perspectives on tobacco use among youth with mental health disorders and addictions</t>
  </si>
  <si>
    <t>American Journal of Health Promotion</t>
  </si>
  <si>
    <t>No menton</t>
  </si>
  <si>
    <t>O’Brien, TC et al. (2013)</t>
  </si>
  <si>
    <t>10.1016/j.ntt.2013.09.002</t>
  </si>
  <si>
    <t>Documents/E-cigarette citation library.Data/PDF/0778927589/10.1016_j.ntt.2013.09.002-2013.pdf</t>
  </si>
  <si>
    <t>Do dopamine gene variants and prenatal smoking interactively predict youth externalizing behavior?</t>
  </si>
  <si>
    <t>Neurotoxicology and Teratology</t>
  </si>
  <si>
    <t>re studies should carefully investigate sex differences when studying  geneâ  environment interplay Conflict of interest statement  The authors have no conflicts of interest to report Acknowledgments  This workwas supported by NIDA Grant DA15223 to Dr  Wakschlag   including support to Dr  Cook  Drs Wakschlag and Cook were also sup   ported by theWalden   Jean Young Shaw and Children s Brain Research  Foun</t>
  </si>
  <si>
    <t>Richardson, HL et al. (2009)</t>
  </si>
  <si>
    <t>10.1093/sleep/32.4.515</t>
  </si>
  <si>
    <t>Documents/E-cigarette citation library.Data/PDF/3485061726/10.1093_sleep_32.4.515-2009.pdf</t>
  </si>
  <si>
    <t>Maternal smoking impairs arousal patterns in sleeping infants</t>
  </si>
  <si>
    <t>Sleep</t>
  </si>
  <si>
    <t>SUrE StatEmENt  This was not an industry supported study  The authors have   indicated no financial conflicts of interest   rEFErENCES  1  Kung H  Hoyert DL  Xu J  Murphy SL  Deaths  Final Data for   2005  Natl Vital Stat Rep 2008 56   2  Kahn A  Sawaguchi T  Sawaguchi A  et al  Sudden infant   deaths  from epidemiology to physiology  Forensic Sci Int   2002 130S S8 S20   3  Kinney HC  Filiano JJ  Sleeper</t>
  </si>
  <si>
    <t>Selya, AS et al. (2013)</t>
  </si>
  <si>
    <t>10.1093/ntr/ntt072</t>
  </si>
  <si>
    <t>Documents/E-cigarette citation library.Data/PDF/2828276356/10.1093_ntr_ntt072-2013.pdf</t>
  </si>
  <si>
    <t>Exploring alternate processes contributing to the association between maternal smoking and the smoking behavior among young adult offspring</t>
  </si>
  <si>
    <t>high risk   youth  will help curb smoking behavior before it progresses to   more serious levels   Funding  This work was supported by the National Cancer Institute    grant number P01 CA098262 to RM   and the National   Institute on Drug Abuse  grant numbers R01 DA022313 01A2    R01 DA022313 02S1 to LD  R21 DA024260 to JR  and Center   Grant P50 DA010075 to Penn State University   The content is   sole
al Institute on Drug Abuse  or the National Institutes   of Health   deClaratiOn OF interests  None declared   reFerenCes  Abreu Villaca  Y   Seidler  F  J   Tate  C  A   Cousins  M  M       Slotkin  T  A   2004   Prenatal nicotine exposure alters the   response to nicotine administration in adolescence  Effects   on cholinergic systems during exposure and withdrawal    Neuropsychopharmacology  29  879â</t>
  </si>
  <si>
    <t>Sokolov, BP (2007)</t>
  </si>
  <si>
    <t>10.1017/S1461145706007322</t>
  </si>
  <si>
    <t>Documents/E-cigarette citation library.Data/PDF/0103947633/10.1017_S1461145706007322-2007.pdf</t>
  </si>
  <si>
    <t>Oligodendroglial abnormalities in schizophrenia, mood disorders and substance abuse. Comorbidity, shared traits, or molecular phenocopies?</t>
  </si>
  <si>
    <t>International Journal of Neuropsychopharmacology</t>
  </si>
  <si>
    <t>Stroud, LR et al. (2014)</t>
  </si>
  <si>
    <t>10.1016/j.biopsych.2013.07.024</t>
  </si>
  <si>
    <t>Documents/E-cigarette citation library.Data/PDF/3441959710/10.1016_j.biopsych.2013.07.024-2014.pdf</t>
  </si>
  <si>
    <t>Prenatal glucocorticoids and maternal smoking during pregnancy independently program adult nicotine dependence in daughters: A 40-year prospective study</t>
  </si>
  <si>
    <t>Biological Psychiatry</t>
  </si>
  <si>
    <t>and the Flight Attendant Medical Research Institute  Clinical Innovator Award to LRS  There are no conflicts of interest   We are grateful to mothers and children who contributed to the  Collaborative Perinatal Project and New England Family Study  studies  We are indebted to John Lewis for his expertise in the  biochemistry of binding globulins  We also acknowledge the role of  the Biospecimen Repositor
 BIOL PSYCHIATRY 2014 75 47â  55 53The authors have no biomedical financial interests or potential  conflicts of interest   1  Tong VT  Jones JR  Dietz PM  Dâ  Angelo D  Bombard JM  2009   Trends  in smoking before  during  and after pregnancyâ  Pregnancy Risk  Assessment Monitoring System  PRAMS   United States  31 Sites   2000â  2005  MMWR Surveill Summ 58 1â  29   2  Mathews TJ  2001   Smoking during p</t>
  </si>
  <si>
    <t>Tierney, PA et al. (2016)</t>
  </si>
  <si>
    <t>Flavour chemicals in electronic cigarette fluids</t>
  </si>
  <si>
    <t>Vleeming, W et al. (2002)</t>
  </si>
  <si>
    <t>10.1080/14622200210142724</t>
  </si>
  <si>
    <t>Documents/E-cigarette citation library.Data/PDF/0607975207/10.1080_14622200210142724-2002.pdf</t>
  </si>
  <si>
    <t>The role of nitric oxide in cigarette smoking and nicotine addiction</t>
  </si>
  <si>
    <t>Wakschlag, LS et al. (2010)</t>
  </si>
  <si>
    <t>10.1038/mp.2009.22</t>
  </si>
  <si>
    <t>Documents/E-cigarette citation library.Data/PDF/1377438774/10.1038_mp.2009.22-2010.pdf</t>
  </si>
  <si>
    <t>Interaction of prenatal exposure to cigarettes and MAOA genotype in pathways to youth antisocial behavior</t>
  </si>
  <si>
    <t>Molecular Psychiatry</t>
  </si>
  <si>
    <t>pigenetic regulation 26 Recent  work examining sex differences in the effects of  MAOA has reported conflicting findings  Some  studies find sex differences in effects on brain  structure and information processing 18 27 whereas  others do not 24 Of particular relevance  the few  studies of female patterns in relation to GMAOA Emalt  interactions are inconsistent  Two studies identified  MAOA L as the ris</t>
  </si>
  <si>
    <t>Wei, J et al. (2011)</t>
  </si>
  <si>
    <t>10.1017/S1461145710001100</t>
  </si>
  <si>
    <t>Documents/E-cigarette citation library.Data/PDF/1117214976/10.1017_S1461145710001100-2010.pdf</t>
  </si>
  <si>
    <t>Erratum: Gestational nicotine treatment modulates cell death/survival- related pathways in the brains of adolescent female rats (The International Journal of Neuropsychopharmacology (2010) (261-268) DOI: 10.1017/ S1461145710000416)</t>
  </si>
  <si>
    <t>Weng, SF et al. (2012)</t>
  </si>
  <si>
    <t>10.1136/archdischild-2012-302263</t>
  </si>
  <si>
    <t>Documents/E-cigarette citation library.Data/PDF/0191519146/10.1136_archdischild-2012-302263-2012.pdf</t>
  </si>
  <si>
    <t>Systematic review and meta-analyses of risk factors for childhood overweight identifiable during infancy</t>
  </si>
  <si>
    <t>Archives of Disease in Childhood</t>
  </si>
  <si>
    <t>s some evidence  associating early introduction of solid foods and childhood  overweight  There was conflicting evidence for duration of  breastfeeding  socioeconomic status at birth  parity and  maternal marital status at birth  No association with  childhood overweight was found for maternal age or  education at birth  maternal depression or infant ethnicity   There was inconclusive evidence for deliver
um weight loss 51 gestational  weight gain29 and â  fussy â   infant temperament 44 There was  also conflicting evidence for the following factors  maternal  marital status at birth 29 33 42 socioeconomic status at birth33 42  and parity 28 42 54  Quality assessment  Table 1 shows that both â  selectionâ   and â  ascertainmentâ   quality  assessment scores were weak among the studies reviewed   while â  c
 final version of the manuscript  All study authors approved the final version of the  manuscript   Funding This work was funded by NHS Nottinghamshire County PCT   Competing interests None   Provenance and peer review Not commissioned  externally peer reviewed   REFERENCES  1  National Health Service  Statistics on obesity  physical activity and dietâ  England  2010  National Health Service  NHS Informa</t>
  </si>
  <si>
    <t>Wong, MK et al. (2015)</t>
  </si>
  <si>
    <t>10.1530/REP-15-0295</t>
  </si>
  <si>
    <t>Documents/E-cigarette citation library.Data/PDF/2696892718/10.1530_REP-15-0295-2015.pdf</t>
  </si>
  <si>
    <t>Adverse effects of perinatal nicotine exposure on reproductive outcomes</t>
  </si>
  <si>
    <t>Reproduction</t>
  </si>
  <si>
    <t>g term  health outcomes of nicotine exposure  including  reproductive outcomes  are urgently needed Declaration of Interest  There is no conflict of interest that could be perceived as  prejudicing the impartiality of this review Funding  This work was supported by the Canadian Institutes for Health  Research  MOP86474 to A C Holloway and MOP 111011 to  D B Hardy   M K Wong is a recipient of an Ontario</t>
  </si>
  <si>
    <t>Cheney, M et al. (2015)</t>
  </si>
  <si>
    <t>10.1093/ntr/ntv129</t>
  </si>
  <si>
    <t>Documents/E-cigarette citation library.Data/PDF/1824257615/10.1093_ntr_ntv129-2016.pdf</t>
  </si>
  <si>
    <t>Vapor Store Owner Beliefs and Messages to Customers</t>
  </si>
  <si>
    <t>entary Material  Supplementary Material can be found online at http   www ntr   oxfordjournals org  Funding  This work was supported by a grant to MKC by the Oklahoma Tobacco   Research Center   Declaration of Interests  None declared   References   1  Cobb NK  Byron MJ  Abrams DB  Shields PG  Novel nicotine delivery   systems and public health  the rise of the â œe cigarette â  Am J Public Health    201</t>
  </si>
  <si>
    <t>Farrelly, MC et al. (2015)</t>
  </si>
  <si>
    <t>10.1016/j.amepre.2015.05.010</t>
  </si>
  <si>
    <t>Documents/E-cigarette citation library.Data/PDF/3787276491/10.1016_j.amepre.2015.05.010-2015.pdf</t>
  </si>
  <si>
    <t>A Randomized Trial of the Effect of E-cigarette TV Advertisements on Intentions to Use E-cigarettes</t>
  </si>
  <si>
    <t>g  Farrelly et al   Am J Prev Med 2015 49 5  686â  693 693The Florida Department of Health provided funding for the  study  Dr  Lauren Porter from the Florida Department of  Health is a coauthor of the study   No other financial disclosures were reported by the authors  of this paper References  1  Herzog B  Gerberi J  Scott A  Equity Research  Tobacco Nielsen C Store  Data E Cig   Sales Solid  New York</t>
  </si>
  <si>
    <t>Hsu, R et al. (2013)</t>
  </si>
  <si>
    <t>10.1136/bmjopen-2013-004085</t>
  </si>
  <si>
    <t>Documents/E-cigarette citation library.Data/PDF/0260828561/10.1136_bmjopen-2013-004085-2013.pdf</t>
  </si>
  <si>
    <t>An observational study of retail availability and in-store marketing of e-cigarettes in London: Potential to undermine recent tobacco control gains?</t>
  </si>
  <si>
    <t>ntributing to subsequent drafts  All  authors approved the final manuscript  TMM is the guarantor   Funding This study was funded by a joint grant from the University of  Cambridge  England and the University of North Carolina at Chapel Hillâ  s  Gillings School of Global Public Health  USA  The Behaviour and Health  Research Unit  BHRU  is part funded by the UK Department of Health Policy  Research Prog</t>
  </si>
  <si>
    <t>Lee, JG et al. (2014)</t>
  </si>
  <si>
    <t>10.1136/tobaccocontrol-2012-050807</t>
  </si>
  <si>
    <t>Documents/E-cigarette citation library.Data/PDF/0650079084/10.1136_tobaccocontrol-2012-050807-2014.pdf</t>
  </si>
  <si>
    <t>A systematic review of store audit methods for assessing tobacco marketing and products at the point of sale</t>
  </si>
  <si>
    <t>ript and approved the final manuscript  KMR originated the  study and guided the research process   Funding This research was partially funded by the National Institutes of Health   National Cancer Institute  U01 CA154281   This paper was partially supported by  doctoral training support from the University of North Carolina Lineberger  Comprehensive Cancer Centerâ  s University Cancer Research Fund to J</t>
  </si>
  <si>
    <t>Tan, AS et al. (2015b)</t>
  </si>
  <si>
    <t>10.1136/tobaccocontrol-2014-051685</t>
  </si>
  <si>
    <t>Documents/E-cigarette citation library.Data/PDF/3250224655/10.1136_tobaccocontrol-2014-051685-2015.pdf</t>
  </si>
  <si>
    <t>Sociodemographic correlates of self-reported exposure to e-cigarette communications and its association with public support for smoke-free and vape-free policies: Results from a national survey of US adults</t>
  </si>
  <si>
    <t>eted the results and drafted the paper  ASLT is responsible for  the overall content as guarantor   Funding This work was supported by National Heart  Lung and Blood Institute  grant number T32 CA8481567 and National Cancer Institute grant number  P20CA095856   Competing interests Data for this research came from the Annenberg National  Health Communication Survey  supported by the Annenberg School at th</t>
  </si>
  <si>
    <t>Crowley, RA (2015)</t>
  </si>
  <si>
    <t>10.7326/M14-2481</t>
  </si>
  <si>
    <t>Documents/E-cigarette citation library.Data/PDF/1801376729/10.7326_M14-2481-2015.pdf</t>
  </si>
  <si>
    <t>Electronic nicotine delivery systems: Executive summary of a policy position paper from the American College of Physicians</t>
  </si>
  <si>
    <t>Annals of Internal Medicine</t>
  </si>
  <si>
    <t>n College of Physicians recom   mends that the federal government should authorize  and appropriate funding to rigorously research the  health effects of ENDS use  chemical content  and tox   icity  effects of ENDS vapor exposure  dual use rates   and effects of ENDS derived nicotine on human health   An appropriate federal agency  such as the Agency for  Healthcare Research and Quality  National Institu
ACP operating  budget   Disclosures  Disclosures can be viewed at www acponline   org authors icmje ConflictOfInterestForms do msNum M14   2481   Requests for Single Reprints  Ryan A  Crowley  BSJ  American  College of Physicians  25 Massachusetts Avenue NW  Suite  700  Washington  DC 20001  e mail  RCrowley mail   acponline org   Author contributions are available at www annals org   References  1  Gourd
n College of Physicians recom   mends that the federal government should authorize  and appropriate funding to rigorously research the  health effects of ENDS use  chemical content  and tox   icity  effects of ENDS vapor exposure  dual use rates   and effects of ENDS derived nicotine on human health   An appropriate federal agency such as the Agency for  Healthcare Research and Quality  National Institut</t>
  </si>
  <si>
    <t>Tan, AS et al. (2014)</t>
  </si>
  <si>
    <t>Stead, LF and Lancaster, T (2000)</t>
  </si>
  <si>
    <t>10.1136/tc.9.2.169</t>
  </si>
  <si>
    <t>Documents/E-cigarette citation library.Data/PDF/3682274363/10.1136_tc.9.2.169-2000.pdf</t>
  </si>
  <si>
    <t>A systematic review of interventions for preventing tobacco sales to minors</t>
  </si>
  <si>
    <t>Haghighi, A et al. (2013)</t>
  </si>
  <si>
    <t>10.1001/archgenpsychiatry.2012.1101</t>
  </si>
  <si>
    <t>Documents/E-cigarette citation library.Data/PDF/3355356630/10.1001_archgenpsychiatry.2012.1101-2013.pdf</t>
  </si>
  <si>
    <t>Prenatal exposure to maternal cigarette smoking, amygdala volume, and fat intake in adolescence</t>
  </si>
  <si>
    <t>tegrity of the data and the accuracy of the data analysis   Financial Disclosure  None reported   Funding Support  The Saguenay Youth Study is funded  by the Canadian Institutes of Health Research  Drs  Pausova and Paus   the Heart and Stroke Foundation of  Quebec  Dr Pausova   and the Canadian Foundation for  Innovation  Dr Pausova   Dr Abrahamowicz is a James  McGill professor of biostatistics at McG</t>
  </si>
  <si>
    <t>Pierce, JP et al. (1991)</t>
  </si>
  <si>
    <t>10.1001/jama.1991.03470220070029</t>
  </si>
  <si>
    <t>Documents/E-cigarette citation library.Data/PDF/0129455877/10.1001_jama.1991.03470220070029-1991.pdf</t>
  </si>
  <si>
    <t>Does Tobacco Advertising Target Young People to Start Smoking?: Evidence From California</t>
  </si>
  <si>
    <t>Gaysina, D et al. (2013)</t>
  </si>
  <si>
    <t>10.1001/jamapsychiatry.2013.127</t>
  </si>
  <si>
    <t>Documents/E-cigarette citation library.Data/PDF/1104036453/10.1001_jamapsychiatry.2013.127-2013.pdf</t>
  </si>
  <si>
    <t>Maternal smoking during pregnancy and offspring conduct problems: Evidence from 3 independent genetically sensitive research designs</t>
  </si>
  <si>
    <t>JAMA Psychiatry</t>
  </si>
  <si>
    <t>erhiser  Harold   Statistical analysis  Gaysina  Fergusson  Leve   Horwood  Elam  Harold   Obtained funding  Fergusson  Leve  Horwood   Reiss  Shaw  Neiderhiser  Harold   Administrative  technical  and material support   Leve  Reiss  Shaw  Elam  Natsuaki   Study supervision  Leve  Neiderhiser  Harold   Conflict of Interest Disclosures  None reported   Funding Support  The Christchurch Health and  Develop
ome Trust project  grant  and a Nuffield Foundation project grant  award   Role of the Sponsor  The funding bodies had no  further role in the study design  the collection   analysis and interpretation of data  manuscript  preparation  or in the decision to submit the paper  for publication   Disclaimer  The content is solely the responsibility  of the authors and does not necessarily represent  the offi</t>
  </si>
  <si>
    <t>Moylan, S et al. (2013)</t>
  </si>
  <si>
    <t>10.1002/brb3.137</t>
  </si>
  <si>
    <t>Documents/E-cigarette citation library.Data/PDF/1359451623/10.1002_brb3.137-20131.pdf</t>
  </si>
  <si>
    <t>How cigarette smoking may increase the risk of anxiety symptoms and anxiety disorders: A critical review of biological pathways</t>
  </si>
  <si>
    <t>Brain and Behavior</t>
  </si>
  <si>
    <t>tralia 3220   Tel   61  3  5226 7111  Fax   61  3  5260  3880  E mail  steven moylan deakin edu au  Funding Information  No funding information provided   Received  3 December 2012  Revised  20  February 2013  Accepted  27 February 2013  Brain and Behavior 2013  3 3   302â  326  doi  10 1002 brb3 137  Abstract  Multiple studies have demonstrated an association between cigarette smoking  and increased anx
 In  addition  smokers often report increased anxiety post  smoking cessation  although recent data conflict with this  finding  Bolam et al  2011  McDermott et al  2013   There  is also significant heritability in both anxiety expression  and smoking behaviors   Recent advances in understanding the etiology of mood  and anxiety disorders support a key role for neurotransmit   ter systems  the immune syst
els of FA were lower in smokers than non   smokers  Berk et al  2011   Attempting to resolve these  conflicting results  Hudkins et al   2012  hypothesized  that FA could be increased in smokers  particularly in  adolescent smokers  due to the direct effects of nicotine  stimulating glial proliferation and activity  Paul et al   2008  Hudkins et al  2012   This effect would be more  pronounced in adolesce
n administered  Janowsky et al  1974   A further  observation that may help clarify these seemingly conflict   ing effects is that of nicotine induced nAChR desensitiza   tion  Desensitization of nAChRs is a complex process that  occurs with normal cholinergic transmission and varies  with degree of transmission and receptor subtype  Dani  and Bertrand 2007   As nicotine enters the brain more  gradually a
ion  Further studies addressing this area may elicit  insights into new therapeutic opportunities   Conflicts of Interest  Felice Jacka has received grant research support from the  Brain and Behaviour Research Institute  the National  Health and Medical Research Council  Australian Rotary  Health  the Geelong Medical Research Foundation  the  Ian Potter Foundation  Eli Lilly  and The University of  Melbo
ip   628912   Julie  Pasco has received speaker fees from Amgen  Eli Lilly   and Sanofi Aventis and funding from the Geelong Region  Medical Research Foundation  Barwon Health  Perpetual  Trustees  the Dairy Research and Development Corpora   tion  The University of Melbourne  the Ronald Geoffrey  Arnott Foundation  ANZ Charitable Trust  the American  Society for Bone and Mineral Research  Amgen  Europe</t>
  </si>
  <si>
    <t>Pignatti, F et al. (2015)</t>
  </si>
  <si>
    <t>10.1002/cpt.203</t>
  </si>
  <si>
    <t>Documents/E-cigarette citation library.Data/PDF/2804804810/10.1002_cpt.203-2015.pdf</t>
  </si>
  <si>
    <t>Structured Frameworks to Increase the Transparency of the Assessment of Benefits and Risks of Medicines: Current Status and Possible Future Directions</t>
  </si>
  <si>
    <t>Clinical Pharmacology and Therapeutics</t>
  </si>
  <si>
    <t>â  s benefit risk assessment is   being considered  particularly for complex situations  e g   many conflicting benefits and risks  close   cases  or cases where the data or clinical situation are unusual and a well established course of action   is unavailable from experience   The EMA has also been exploring MCDA to elicit value judgments from   patients to inform the scientific assessment by regulators
ucture and trade offs remains inherently   difficult in complex situations  e g  there are multiple conflicting attributes with no clearly outstanding   effects  where the benefit risk assessment requires deep reflection    Quantitative decision analysis approaches such as MCDA that incorporate explicit preference   information and trade offs have been explored within structured frameworks as aids to deci</t>
  </si>
  <si>
    <t>Powell, GL et al. (2016)</t>
  </si>
  <si>
    <t>10.1002/dneu.22379</t>
  </si>
  <si>
    <t>Documents/E-cigarette citation library.Data/PDF/2145317565/10.1002_dneu.22379-2016.pdf</t>
  </si>
  <si>
    <t>Developmental nicotine exposure disrupts dendritic arborization patterns of hypoglossal motoneurons in the neonatal rat</t>
  </si>
  <si>
    <t>Developmental Neurobiology</t>
  </si>
  <si>
    <t>Unger, JB et al. (1995)</t>
  </si>
  <si>
    <t>10.1006/pmed.1995.1074</t>
  </si>
  <si>
    <t>Documents/E-cigarette citation library.Data/PDF/2910033628/10.1006_pmed.1995.1074-1995.pdf</t>
  </si>
  <si>
    <t>Recognition and liking of tobacco and alcohol advertisements among adolescents: Relationships with susceptibility to substance use</t>
  </si>
  <si>
    <t>Proulx, E et al. (2014)</t>
  </si>
  <si>
    <t>10.1007/s00018-013-1481-3</t>
  </si>
  <si>
    <t>Documents/E-cigarette citation library.Data/PDF/0958232201/10.1007_s00018-013-1481-3-2014.pdf</t>
  </si>
  <si>
    <t>Nicotinic acetylcholine receptors in attention circuitry: The role of layer VI neurons of prefrontal cortex</t>
  </si>
  <si>
    <t>Cellular and Molecular Life Sciences</t>
  </si>
  <si>
    <t>Weaver, SR et al. (2016)</t>
  </si>
  <si>
    <t>10.1007/s00038-015-0761-0</t>
  </si>
  <si>
    <t>Documents/E-cigarette citation library.Data/PDF/1242974806/10.1007_s00038-015-0761-0-20161.pdf</t>
  </si>
  <si>
    <t>Use of electronic nicotine delivery systems and other tobacco products among USA adults, 2014: results from a national survey</t>
  </si>
  <si>
    <t>International Journal of Public Health</t>
  </si>
  <si>
    <t>l views of the NIH or the Food and Drug  Administration  Drs  Pechacek and Eriksen receive research funding  support from Pfizer  Inc   â  â  Diffusion of Tobacco Control Funda   mentals to Other Large Chinese Citiesâ  â   Michael Eriksen  Principal  Investigator   No financial disclosures were reported by the other  authors of this paper   186 S  R  Weaver et al   123  Compliance with ethical standards 
 Conflict of interest The authors declare that they have no other  potential conflicts of interest   Open Access This article is distributed under the terms of the  Creative Commons Attribution 4 0 International License  http     creativecommons org licenses by 4 0    which permits unrestricted  use  distribution  and reproduction in any medium  provided you give  appropriate credit</t>
  </si>
  <si>
    <t>Shram, MJ et al. (2006)</t>
  </si>
  <si>
    <t>10.1007/s00213-006-0373-8</t>
  </si>
  <si>
    <t>Documents/E-cigarette citation library.Data/PDF/1352642244/10.1007_s00213-006-0373-8-2006.pdf</t>
  </si>
  <si>
    <t>Periadolescent and adult rats respond differently in tests measuring the rewarding and aversive effects of nicotine</t>
  </si>
  <si>
    <t>O’Dell, LE et al. (2006)</t>
  </si>
  <si>
    <t>10.1007/s00213-006-0383-6</t>
  </si>
  <si>
    <t>Documents/E-cigarette citation library.Data/PDF/0203563296/10.1007_s00213-006-0383-6-2006.pdf</t>
  </si>
  <si>
    <t>Diminished nicotine withdrawal in adolescent rats: Implications for vulnerability to addiction</t>
  </si>
  <si>
    <t>Schneider, T et al. (2012)</t>
  </si>
  <si>
    <t>10.1007/s00213-012-2728-7</t>
  </si>
  <si>
    <t>Documents/E-cigarette citation library.Data/PDF/0653774277/10.1007_s00213-012-2728-7-20121.pdf</t>
  </si>
  <si>
    <t>Hyperactivity, increased nicotine consumption and impaired performance in the five-choice serial reaction time task in adolescent rats prenatally exposed to nicotine</t>
  </si>
  <si>
    <t>ad  to hyperactivity in rats  Tizabi et al  2000  Vaglenova et al   2004   but other reports are in conflict with these findings   LeSage et al  2006  Romero and Chen 2004  Schneider et  al  2011  Shacka et al  1997   Rats exposed to nicotine in  utero also show several cognitive impairments including  attention and memory deficits  Levin et al  1993  1996   Sorenson et al  1991  and impairments in acquis
studies   Acknowledgments The research was supported by a grant from the  Wellcome Trust  079314    Conflict of interest Philip JE Asherson has received funding for his  work on advisory boards  consultancy or industry sponsored educa   tional activities from Janssen Cilag  Eli Lilly  Shire and Flynn Pharma   Ian P Stolerman has received compensation in the past 3 years for  professional services to Elsev
cience Publishers  Springer Verlag  and the US National Institute on Drug Abuse  The other authors  declare no conflict of interest   References  Adams J  1986  Methods in behavioral teratology  Plenum  York  pp  67â  97  Adriani W  Laviola G  2004  Windows of vulnerability to psychopa   thology and therapeutic strategy in the adolescent rodent model   Behav Pharmacol 15 341â  352  Ajarem JS  Ahmad M  1</t>
  </si>
  <si>
    <t>Farsalinos, KE et al. (2017a)</t>
  </si>
  <si>
    <t>10.1007/s11739-017-1643-7</t>
  </si>
  <si>
    <t>Documents/E-cigarette citation library.Data/PDF/3661105404/10.1007_s11739-017-1643-7-2017.pdf</t>
  </si>
  <si>
    <t>Prevalence and correlates of current daily use of electronic cigarettes in the European Union: analysis of the 2014 Eurobarometer survey</t>
  </si>
  <si>
    <t>Internal and Emergency Medicine</t>
  </si>
  <si>
    <t>n effects and the effectiveness of ECs as smoking  substitutes   Compliance with ethical standards  Funding No funding was provided for this study   Conflict of interest For KF and VV  their institution was remuner   ated by two e cigarette companies for two unpublished studies in  2013   36 months ago   while two studies were funded by the non   profit association AEMSA in 2013 and one by the non profit</t>
  </si>
  <si>
    <t>Farsalinos, KE et al. (2018)</t>
  </si>
  <si>
    <t>10.1007/s11739-018-02023-x</t>
  </si>
  <si>
    <t>Documents/E-cigarette citation library.Data/PDF/3710186055/10.1007_s11739-018-02023-x-2019.pdf</t>
  </si>
  <si>
    <t>E-cigarette use is strongly associated with recent smoking cessation: an analysis of a representative population sample in Greece</t>
  </si>
  <si>
    <t>entists is whether e cigarette   use promotes or prevents smoking cessation  with studies   showing conflicting results  1   Randomized controlled tri   als have shown that e cigarettes have no or at best modest   positive effects on smoking reduction and cessation  2â  5     while cohort studies have shown conflicting results  6â  8     Many studies have been criticized for suffering from limita   tions 
tte use should be considered when   assessing the impact of e cigarette use in population studies   Funding None   Compliance with ethical standards   Conflict of interest Authors report no conflicts of interest for the past   36Â months   Statement of human and animal rights This study was approved by   the ethics committee of the Onassis Cardiac Surgery Center  reference   nr  591 14 12 16    Informed</t>
  </si>
  <si>
    <t>Primack, BA et al. (2008)</t>
  </si>
  <si>
    <t>10.1007/s12160-008-9047-6</t>
  </si>
  <si>
    <t>Documents/E-cigarette citation library.Data/PDF/0931704652/10.1007_s12160-008-9047-6-2008.pdf</t>
  </si>
  <si>
    <t>Prevalence of and associations with waterpipe tobacco smoking among U.S. university students</t>
  </si>
  <si>
    <t>Annals of Behavioral Medicine</t>
  </si>
  <si>
    <t>Dierker, L et al. (2012)</t>
  </si>
  <si>
    <t>10.1007/s12160-011-9330-9</t>
  </si>
  <si>
    <t>Documents/E-cigarette citation library.Data/PDF/0967216484/10.1007_s12160-011-9330-9-2012.pdf</t>
  </si>
  <si>
    <t>Transitions to regular smoking and nicotine dependence in the adolescent national comorbidity survey (NCS-A)</t>
  </si>
  <si>
    <t>y  Lan Liang  NancyMaylath  Mimi Nichter  Elizabeth Richardson   William Shadel  and Laura Stroud   Conflict of interest statement The authors have no conflict of  interest to disclose   References  1  WHO  Report on the global tobacco epidemic  Implementing  smoke free environments  Geneva  2009   2  CDC  Annual smoking attributable mortality  years of potential  life lost  and economic costsâ  United St</t>
  </si>
  <si>
    <t>DiFranza, JR et al. (2002)</t>
  </si>
  <si>
    <t>10.1016/j.addbeh.2003.08.002</t>
  </si>
  <si>
    <t>Documents/E-cigarette citation library.Data/PDF/3646780447/10.1016_j.addbeh.2003.08.002-2004.pdf</t>
  </si>
  <si>
    <t>Recollections and repercussions of the first inhaled cigarette</t>
  </si>
  <si>
    <t>Cappelleri, JC et al. (2007)</t>
  </si>
  <si>
    <t>10.1016/j.addbeh.2006.06.028</t>
  </si>
  <si>
    <t>Documents/E-cigarette citation library.Data/PDF/2888424375/10.1016_j.addbeh.2006.06.028-2007.pdf</t>
  </si>
  <si>
    <t>Confirmatory factor analyses and reliability of the modified cigarette evaluation questionnaire</t>
  </si>
  <si>
    <t>Pharmaceutical</t>
  </si>
  <si>
    <t>Trumbo, CW and Kim, SJ (2015)</t>
  </si>
  <si>
    <t>10.1016/j.addbeh.2015.03.005</t>
  </si>
  <si>
    <t>Documents/E-cigarette citation library.Data/PDF/0818458016/10.1016_j.addbeh.2015.03.005-2015.pdf</t>
  </si>
  <si>
    <t>The effect of electronic cigarette advertising on intended use among college students</t>
  </si>
  <si>
    <t>es and to test strategies to help emerging adults  avoid this pathway to nicotine addiction Role of funding sources  None   Contributors  CraigW  Trumbo and Se JinKimhaveboth contributed significantly to  and approve of  this final manuscript  Both authors contributed to the conceptualization of the current  manuscript  Kim supervised the data collection  Both authors collaborated on all analyses   Trumb
th authors contributed to drafting the  Results and Discussion  and both contributed to revisions   Conflict of Interest  Both authors declare that they have no conflicts of interest   References  Agaku  I  T     Ayo Yusuf  O  A   2013   The effect of exposure to pro tobacco adver   tising on experimentation with emerging tobacco products among U S  adoles   cents  Health Education   Behavior  41  275â  2</t>
  </si>
  <si>
    <t>Lee, YH et al. (2015)</t>
  </si>
  <si>
    <t>10.1016/j.addbeh.2015.04.003</t>
  </si>
  <si>
    <t>Documents/E-cigarette citation library.Data/PDF/1601061003/10.1016_j.addbeh.2015.04.003-2015.pdf</t>
  </si>
  <si>
    <t>Changes in puffing behavior among smokers who switched from tobacco to electronic cigarettes</t>
  </si>
  <si>
    <t>2015  1â  4compare puffing behaviors of tobacco cigarette smokers and e cigarette  users   Role of funding sources  This studywas conductedwhile the corresponding authorwas at theMedical University  of Silesia  Poland and was supported by the Ministry of Science and Higher Education of  Poland under grant number N N404 025638  The study sponsor had no involvement in  the study design  collection  analys
the first draft of the manuscript  All contributors approved the final  version of the manuscript   Conflict of interest  MLG received research funding from Pfizer  a manufacturer of stop smoking medica   tions  The other authors declare they have no actual or potential competing financial  interests   Acknowledgments  We thank Craig Steger and Noel Leigh for the editorial help   References  Benowitz  N L</t>
  </si>
  <si>
    <t>Spindle, TR et al. (2017)</t>
  </si>
  <si>
    <t>10.1016/j.addbeh.2016.12.009</t>
  </si>
  <si>
    <t>Documents/E-cigarette citation library.Data/PDF/3498017271/10.1016_j.addbeh.2016.12.009-2017.pdf</t>
  </si>
  <si>
    <t>Electronic cigarette use and uptake of cigarette smoking: A longitudinal examination of U.S. college students</t>
  </si>
  <si>
    <t>ucts  in   cluding their accessibility to various adolescent and young adult  populations   Role of funding sources  Funding  Spit for Science  The VCU Student Survey has been supported by Virginia  Commonwealth University  P20AA107828  R37AA011408  K02AA018755  and P50  AA022537 from the National Institute on Alcohol Abuse and Alcoholism  NIAAA   and  UL1RR031990 from the National Center for Research Re
senberg also contributed to  the final draft of the manuscript by providing comments and feedback   Conflict of interest  The authors have no conflicts of interest to declare   Acknowledgements  We would like to thank the VCU students for making this study a  success  as well as the many VCU faculty  students  and staff who con   tributed to the design and implementation of the project   References  Alife</t>
  </si>
  <si>
    <t>Bernat, JK et al. (2017)</t>
  </si>
  <si>
    <t>10.1016/j.addbeh.2017.02.027</t>
  </si>
  <si>
    <t>Documents/E-cigarette citation library.Data/PDF/2945559611/10.1016_j.addbeh.2017.02.027-2017.pdf</t>
  </si>
  <si>
    <t>US adult tobacco users' absolute harm perceptions of traditional and alternative tobacco products, information-seeking behaviors, and (mis)beliefs about chemicals in tobacco products</t>
  </si>
  <si>
    <t>hese associations  in order to elucidate the mechanisms that contribute to their  formation Role of funding sources  HINTS FDA was funded by the National Cancer Institute  NCI  and FDA s Center for  Tobacco Products  Office of the Commissioner  and Center for Food Safety and Applied Nu   trition via inter agency agreements with NCI  and by contract from NCI to Westat  Inc    HHSN261201000064C  The fundin
editing  All authors reviewed and approved  the final version of the manuscript before submission   Conflict of interest  All authors declare that they have no conflicts of interest   Acknowledgments  HINTS FDA was funded by the National Cancer Institute  NCI  and  FDA s Center for Tobacco Products  Office of the Commissioner  and  45J K  Bernat et al    Addictive Behaviors 71  2017  38â  45Center for Foo</t>
  </si>
  <si>
    <t>Donaldson, EA et al. (2017)</t>
  </si>
  <si>
    <t>10.1016/j.addbeh.2017.04.001</t>
  </si>
  <si>
    <t>Documents/E-cigarette citation library.Data/PDF/0514030668/10.1016_j.addbeh.2017.04.001-2017.pdf</t>
  </si>
  <si>
    <t>Media exposure and tobacco product addiction beliefs: Findings from the 2015 Health Information National Trends Survey (HINTS–FDA 2015)</t>
  </si>
  <si>
    <t>re and specific beliefs  like  addiction beliefs  Respondents may be exposed to media sources with  conflicting information about tobacco product addictiveness  and  therefore  identifying a clear relationship between media exposure  and beliefs could be challenging  A more nuanced measure of media  may be warranted as we found that self reported exposure to informa   tion on tobacco product health effect
s report  are those of the authors and do not represent FDA or NIH positions or  policies   Role of funding sources  HINTS FDA was funded by the National Cancer Institute  and FDA s  Center for Tobacco Products  Office of the Commissioner  and Center  for Food Safety and Applied Nutrition via inter agency agreements with  NCI  and by contract from NCI to Westat  Inc   HHSN261201000064C   The authors are 
first draft of the manuscript  All authors  contributed to and have approved the final manuscript   Conflict of interest  All authors declare that they have no conflicts of interest   References  Berg  C  J   Stratton  E   Schauer  G  L   Lewis  M   Wang  Y   Windle  M   et al   2015    Perceived harm  addictiveness  and social acceptability of tobacco products and  marijuana among young adults  Marijuana</t>
  </si>
  <si>
    <t>Villanti, AC et al. (2013)</t>
  </si>
  <si>
    <t>10.1016/j.amepre.2012.11.031</t>
  </si>
  <si>
    <t>Documents/E-cigarette citation library.Data/PDF/3076225377/10.1016_j.amepre.2012.11.031-2013.pdf</t>
  </si>
  <si>
    <t>Flavored tobacco product use among U.S. Young Adults</t>
  </si>
  <si>
    <t>England, LJ et al. (2015a)</t>
  </si>
  <si>
    <t>10.1016/j.amepre.2015.01.015</t>
  </si>
  <si>
    <t>Documents/E-cigarette citation library.Data/PDF/3767357156/10.1016_j.amepre.2015.01.015-2015.pdf</t>
  </si>
  <si>
    <t>Nicotine and the Developing Human: A Neglected Element in the Electronic Cigarette Debate</t>
  </si>
  <si>
    <t>Schauer, GL et al. (2016)</t>
  </si>
  <si>
    <t>10.1016/j.amepre.2015.05.027</t>
  </si>
  <si>
    <t>Documents/E-cigarette citation library.Data/PDF/2831818045/10.1016_j.amepre.2015.05.027-2016.pdf</t>
  </si>
  <si>
    <t>Toking, Vaping, and Eating for Health or Fun: Marijuana Use Patterns in Adults, U.S., 2014</t>
  </si>
  <si>
    <t>Chen, X et al. (2017)</t>
  </si>
  <si>
    <t>10.1016/j.amepre.2017.02.011</t>
  </si>
  <si>
    <t>Documents/E-cigarette citation library.Data/PDF/0252248822/10.1016_j.amepre.2017.02.011-20171.pdf</t>
  </si>
  <si>
    <t>Initiation of Electronic Cigarette Use by Age Among Youth in the U.S.</t>
  </si>
  <si>
    <t>reting related findings in this study ACKNOWLEDGMENTS  This work was supported by internal research funding through  the Department of Epidemiology  University of Florida   No financial disclosures were reported by the authors of  this paper   REFERENCES  1  Grana R  Benowitz N  Glantz SA  E cigarettes a scientific review   Circulation  2014 129 19  1972â  1986  https   doi org 10 1161   CIRCULATIONAHA 1</t>
  </si>
  <si>
    <t>Noble, MJ et al. (2017)</t>
  </si>
  <si>
    <t>10.1016/j.annemergmed.2016.08.448</t>
  </si>
  <si>
    <t>Documents/E-cigarette citation library.Data/PDF/3603977018/10.1016_j.annemergmed.2016.08.448-2017.pdf</t>
  </si>
  <si>
    <t>Unintentional Pediatric Ingestion of Electronic Cigarette Nicotine Refill Liquid Necessitating Intubation</t>
  </si>
  <si>
    <t>Annals of Emergency Medicine</t>
  </si>
  <si>
    <t>Biomonitoring Laboratory  University of California at  San Francisco  San Francisco  CA  Gerona    Funding and support  By Annals policy  all authors are required to  disclose any and all commercial  financial  and other relationships  in any way related to the subject of this article as per ICMJE conflict  of interest guidelines  see www icmje org   The authors have stated  that no such relationships e</t>
  </si>
  <si>
    <t>Cardenas, VM et al. (2015)</t>
  </si>
  <si>
    <t>10.1016/j.annepidem.2014.09.013</t>
  </si>
  <si>
    <t>Documents/E-cigarette citation library.Data/PDF/0265560547/10.1016_j.annepidem.2014.09.013-2015.pdf</t>
  </si>
  <si>
    <t>The smoking habits of the family influence the uptake of e-cigarettes in US children</t>
  </si>
  <si>
    <t>Annals of Epidemiology</t>
  </si>
  <si>
    <t>Santanam, N et al. (2012)</t>
  </si>
  <si>
    <t>10.1016/j.atherosclerosis.2012.07.041</t>
  </si>
  <si>
    <t>Documents/E-cigarette citation library.Data/PDF/0490352806/10.1016_j.atherosclerosis.2012.07.041-2012.pdf</t>
  </si>
  <si>
    <t>Nicotinic acetylcholine receptor signaling in atherogenesis</t>
  </si>
  <si>
    <t>Atherosclerosis</t>
  </si>
  <si>
    <t>271  Conflict of interest                                                                                                                                                                                                                                 272  Acknowledgments                                           
arteriogenesis  in the ischemic  hind limb to a similar extent as FGF 2 treated animals  30   Such  conflicting results of nicotineâ  s effect on hind limb ischemia can beexplained by differences between the animal models used  mice  versus rabbits   the route of administration  intramuscular versus  intra arterial osmotic pumps  or the dosages of nicotine adminis   tered  higher dose in mice studies  in 
ng the risk of fatal thrombosis during atherosclerosis  46    The picture is further complicated by conflicting data  indicating  that the activation of a7 nAChR function resulted in suppressed  inflammation and reduced cholesterol and LDL uptake by macro   phages  42   Because inflammatory processes are an integral part of  the pathophysiology of atherosclerosis  it may be argued that a7   nAChR agonists
R subunits will foster  the development of nicotinic receptor based therapies in  atherosclerosis   Conflict of interest  None   Acknowledgments  The authors thank Dr  Srikumar Chellappan and his laboratory  for continuous support  We would like to thank Luke Damron for  editorial support  This work was supported by the Young Clinical  Scientist Award   82115  from the Flight Attendant Medical Asso   ciat</t>
  </si>
  <si>
    <t>Poorthuis, RB and Mansvelder, HD (2013)</t>
  </si>
  <si>
    <t>10.1016/j.bcp.2013.07.003</t>
  </si>
  <si>
    <t>Documents/E-cigarette citation library.Data/PDF/0748610771/10.1016_j.bcp.2013.07.003-2013.pdf</t>
  </si>
  <si>
    <t>Nicotinic acetylcholine receptors controlling attention: Behavior, circuits and sensitivity to disruption by nicotine</t>
  </si>
  <si>
    <t>Biochemical Pharmacology</t>
  </si>
  <si>
    <t>Acknowledgements  We thank Dr  Rhiannon Meredith for comments on earlier drafts  of the manuscript  Funding was received by HDM from the  Netherlands Organization for Scientific Research  NWO   917 76 360 and 912 06 148   ERC StG grant 281443 â  BrainSignalsâ     the Dutch Fund for Economic Structure Reinforcement  FES  0908  â  â  NeuroBasic PharmaPhenomics projectâ  â     EU 7th Framework  Programme  H</t>
  </si>
  <si>
    <t>Biederman, J et al. (2006)</t>
  </si>
  <si>
    <t>10.1016/j.biopsych.2005.07.009</t>
  </si>
  <si>
    <t>Documents/E-cigarette citation library.Data/PDF/1820435866/10.1016_j.biopsych.2005.07.009-2006.pdf</t>
  </si>
  <si>
    <t>Is cigarette smoking a gateway to alcohol and illicit drug use disorders? A study of youths with and without attention deficit hyperactivity disorder</t>
  </si>
  <si>
    <t>Thapar, A et al. (2009)</t>
  </si>
  <si>
    <t>10.1016/j.biopsych.2009.05.032</t>
  </si>
  <si>
    <t>Documents/E-cigarette citation library.Data/PDF/0476062385/10.1016_j.biopsych.2009.05.032-2009.pdf</t>
  </si>
  <si>
    <t>Prenatal smoking might not cause attention-deficit/hyperactivity disorder: Evidence from a novel design</t>
  </si>
  <si>
    <t>anuscript   ww sobp org journalAll authors report no biomedical financial interests or poten   tial conflicts of interest   Collaborating Fertility Centers  Assisted Reproduction Unit  Ab   erdeen University  Boston IVF  Boston  Massachusetts  Bourn Hall  Clinic  Cambridge  Bridgewater Hospital  Manchester  Cardiff  Assisted Reproduction Unit  CARE at Sheffield Fertility Centre   Centre for Reproductive M</t>
  </si>
  <si>
    <t>Treur, JL et al. (2015)</t>
  </si>
  <si>
    <t>10.1016/j.biopsych.2014.06.019</t>
  </si>
  <si>
    <t>Documents/E-cigarette citation library.Data/PDF/1740953330/10.1016_j.biopsych.2014.06.019-2015.pdf</t>
  </si>
  <si>
    <t>Smoking during adolescence as a risk factor for attention problems</t>
  </si>
  <si>
    <t>DOI  10 1007 s10519 013 9623 9   The authors report no biomedical financial interests or  potential conflicts of interest ARTICLE INFORMATION  From the Department of Biological Psychology  JLT  GW   MB  LMG  JHDAvB  CH  CEMvB  DIB  JMV   VU University662 Biological Psychiatry November 1  2015  78 656â  663 www sobp oAmsterdam  The Netherlands  EMGO1 Institute for Health and  Care Research  JLT  GW  MB  LM</t>
  </si>
  <si>
    <t>Cheng, SS et al. (2009)</t>
  </si>
  <si>
    <t>10.1016/j.biortech.2008.02.030</t>
  </si>
  <si>
    <t>Documents/E-cigarette citation library.Data/PDF/3060847337/10.1016_j.biortech.2008.02.030-2009.pdf</t>
  </si>
  <si>
    <t>Insecticidal activities of leaf essential oils from Cinnamomum osmophloeum against three mosquito species</t>
  </si>
  <si>
    <t>Bioresource Technology</t>
  </si>
  <si>
    <t>Mankowski, PJ et al. (2016)</t>
  </si>
  <si>
    <t>10.1016/j.burns.2015.10.012</t>
  </si>
  <si>
    <t>Documents/E-cigarette citation library.Data/PDF/0691308288/10.1016_j.burns.2015.10.012-20161.pdf</t>
  </si>
  <si>
    <t>Cellular phone collateral damage: A review of burns associated with lithium battery powered mobile devices</t>
  </si>
  <si>
    <t>to prevent potential  burn injury   Source s  of support  None   Presentation at a meeting  None   Conflict of Interest  None   r e f e r e n c e s   1  Ben D  Ma B  Liu L  Xia Z  Zhang W  Liu F  Unusual burns  with combined injuries caused by mobile phone explosion   watch out for the mini bomb  J Burn Care Res 2009 30 1048    2  Rose AM  Raraty C  Hassan Z  Full thickness burn caused by  lithium ion ba</t>
  </si>
  <si>
    <t>Bauman, ZM et al. (2017)</t>
  </si>
  <si>
    <t>10.1016/j.burns.2016.09.024</t>
  </si>
  <si>
    <t>Documents/E-cigarette citation library.Data/PDF/3250751059/10.1016_j.burns.2016.09.024-2017.pdf</t>
  </si>
  <si>
    <t>Canary in the coal mine—Initial reports of thermal injury secondary to electronic cigarettes</t>
  </si>
  <si>
    <t>wn as thermal runaway   8   This results in the internal temperature of the battery    There are no conflicts of interests or financial funding to disclose for any of the contributing authors     Corresponding author at  1501 N  Campbell Ave   Tucson  AZ 85724  United States  Fax   1 520 626 5016   E mail address  gvercruysse surgery arizona edu  G A  Vercruysse    http   dx doi org 10 1016 j burns 2016 0
tient was managed by daily debride   ments and silver sulfadiazine  SSD  dressing changes to allow  declaration of the burn wound  Over the course of a three days   the wound evolved into nearly a totally full thickness burn  and  it was determined the patient would benefit from split   thickness skin grafting  STSG   however he refused  Therefore  his wounds continued to be managed conservatively with</t>
  </si>
  <si>
    <t>Saddleson, ML et al. (2015)</t>
  </si>
  <si>
    <t>10.1016/j.drugalcdep.2015.01.001</t>
  </si>
  <si>
    <t>Documents/E-cigarette citation library.Data/PDF/3957604641/10.1016_j.drugalcdep.2015.01.001-2015.pdf</t>
  </si>
  <si>
    <t>Risky behaviors, e-cigarette use and susceptibility of use among college students</t>
  </si>
  <si>
    <t>co products  are  ssociated with trying e cigarettes and with susceptibility to future  se   ole of funding source  Nothing declared  ontributors  All authors contributed to the completion of this manuscript   onflict of interest  Other than Dr  Mahoney  the other co authors have no financial  nterest in this study and no conflicts of interests to disclose  Dr   ahoney has previously served as a consulta
Pfizer regarding  hantixÂ  and the topic of smoking cessation  has received peer   eviewed research funding from Pfizerâ  s Global Research Award for  icotine Dependence  GRAND   has conducted smoking cessation  linical trials  and has served as a paid expert witness in litigation  gainst the tobacco industry  he also currently serves as the Medical  irector for the NYS Smokers Quitline   eferences  dkis</t>
  </si>
  <si>
    <t>Chistyakov, V et al. (2010)</t>
  </si>
  <si>
    <t>10.1016/j.ejphar.2010.04.044</t>
  </si>
  <si>
    <t>Documents/E-cigarette citation library.Data/PDF/1222952175/10.1016_j.ejphar.2010.04.044-2010.pdf</t>
  </si>
  <si>
    <t>Nicotine exposure throughout early development promotes nicotine self-administration in adolescent mice and induces long-lasting behavioural changes</t>
  </si>
  <si>
    <t>European Journal of Pharmacology</t>
  </si>
  <si>
    <t>gations measuring influence of nicotine exposure on spontaneous  locomotor activity have generated conflicting results  LeSage et al    2006  Winzer Serhan  2008   which explain the need of a new  investigation  To the best of our knowledge  experiments  investigat   ing influence of nicotine exposure throughout early development on  behaviour in pair interaction test and forced swim test have not been</t>
  </si>
  <si>
    <t>Manigrasso, M et al. (2015)</t>
  </si>
  <si>
    <t>10.1016/j.envpol.2014.10.013</t>
  </si>
  <si>
    <t>Documents/E-cigarette citation library.Data/PDF/0648948026/10.1016_j.envpol.2014.10.013-2015.pdf</t>
  </si>
  <si>
    <t>Aerosol deposition doses in the human respiratory tree of electronic cigarette smokers</t>
  </si>
  <si>
    <t>Flouris, AD et al. (2012)</t>
  </si>
  <si>
    <t>10.1016/j.fct.2012.07.025</t>
  </si>
  <si>
    <t>Documents/E-cigarette citation library.Data/PDF/2727842550/10.1016_j.fct.2012.07.025-2012.pdf</t>
  </si>
  <si>
    <t>Acute effects of electronic and tobacco cigarette smoking on complete blood count</t>
  </si>
  <si>
    <t>Food and Chemical Toxicology</t>
  </si>
  <si>
    <t>ogy in order to ensure consumer  product safety  Etter et al   2011  Flouris and Oikonomou  2010    Conflict of Interest  Andreas Flourisâ   salary is paid by the Centre for Research and  Technology Thessaly  He has served as an expert consultant for  the World Health Organization regarding electronic nicotine deliv   ery systems  All authors report no financial or personal relation   ships with other peo</t>
  </si>
  <si>
    <t>Korres, S et al. (2007)</t>
  </si>
  <si>
    <t>10.1016/j.ijporl.2007.01.015</t>
  </si>
  <si>
    <t>Documents/E-cigarette citation library.Data/PDF/1814400558/10.1016_j.ijporl.2007.01.015-2007.pdf</t>
  </si>
  <si>
    <t>Influence of smoking on developing cochlea. Does smoking during pregnancy affect the amplitudes of transient evoked otoacoustic emissions in newborns?</t>
  </si>
  <si>
    <t>International Journal of Pediatric Otorhinolaryngology</t>
  </si>
  <si>
    <t>Moher, D et al. (2012)</t>
  </si>
  <si>
    <t>10.1016/j.ijsu.2011.10.001</t>
  </si>
  <si>
    <t>Documents/E-cigarette citation library.Data/PDF/1149063832/10.1016_j.ijsu.2011.10.001-20121.pdf</t>
  </si>
  <si>
    <t>CONSORT 2010 explanation and elaboration: Updated guidelines for reporting parallel group randomised trials</t>
  </si>
  <si>
    <t>International Journal of Surgery</t>
  </si>
  <si>
    <t>nd name of trial registry  Protocol 24 Where the full trial protocol can be accessed  if available  Funding 25 Sources of funding and other support  such as supply of drugs   role of funders  a We strongly recommend reading this statement in conjunctionwith the CONSORT 2010 Explanation and Elaboration for important clarifications on all the items  If relevant   we also recommend reading CONSORT extension
statement org   D  Moher et al    International Journal of Surgery 10  2012  28e55 31  GUIDELINEThe Declaration of Helsinki states that biomedical research  involving people should be based on a thorough knowledge of the  scientific literature 79 That is  it is unethical to expose humans  unnecessarily to the risks of research  Some clinical trials have beenshown to have been unnecessary because the que
l interpretation of the results  Trial registration Registration number and name of trial register  Funding Source of fundingexplicit statistical evaluation  In practice  objectives and hypoth   eses are not always easily differentiated  Most reports of RCTs  provide adequate information about trial objectives and  hypotheses 84  5 3  Methods  5 3 1  Item 3a  Description of trial design  such as parallel
s   stopping for futility   In addition  trials may stop early  because the trial becomes unviable  funding vanishes   researchers cannot access eligible patients or study inter   ventions  or the results of other studies make the research  question irrelevant   Full reporting of why a trial ended is important for evidence  based decision making  see item 14b   Researchers exam   ining why 143 trials sto
e participated in the analyses  and who  composed it  with particular attention to the role of the  funding source  and who made the decision to stop  Often  the data safety and monitoring committee makes recom   mendations and the funders  sponsors  or the investigators  make the decision to stop   Trials that stop early for reasons apparently independent of  trial findings  and trials that reach their 
n to stop the trial  and who made the decision to stop the  trial  including reporting the role the funding agency played in the  deliberations and in the decision to stop the trial 134  A systematic review of 143 RCTs stopped earlier than planned  for benefit found that these trials reported stopping after  accruing a median of 66 events  estimated a median relative risk  of 0 47 and a strong relation b
  as the primary outcome  see item 6a   Having a protocol can help to  restrict the likelihood of undeclared post hoc changes to the trial  methods and selective outcome reporting  see item 6b   Elements  that may be important for inclusion in the protocol for a rando   mised trial are described elsewhere 294  There are several options for authors to consider ensuring their  trial protocol is accessible
gators to make their  protocol easily accessible to interested readers   5 6 3  Item 25  Sources of funding and other support  such as supply  of drugs   role of funders  Examplesdâ œGrant support was received for the intervention  from Plan International and for the research from the Wellcome  Trust and Joint United Nations Programme on HIV AIDS  UNAIDS    The funders had no role in study design  data c
t  was exclusively retained by the authors â  296  ExplanationdAuthors should report the sources of funding for  the trial  as this is important information for readers assessing a trial   Studieshave showed that research sponsoredby thepharmaceutical  industry are more likely to produce results favouring the product  made by the company sponsoring the research than studies funded  D  Moher et al    Inte
Surgery 10  2012  28e55 49  GUIDELINEby other sources 297e300 A systematic review of 30 studies on  funding found that research funded by the pharmaceutical industry  had four times the odds of having outcomes favouring the sponsor  than research funded by other sources  odds ratio 4 05  95  confi   dence interval 2 98e5 51  297 A large proportion of trial publications  do not currently report sources of
 funding  The degree of under   reporting is difficult to quantify  A survey of 370 drug trials found  that 29  failed to report sources of funding 301 In another survey  of  PubMed indexed randomised trials published in December 2000   source of funding was reported for 66  of the 519 trials 16  The level 
ily  Health International  USA  Iveta Simera  EQUATOR Network  UK   Elizabeth Wager  Sideview  UK   Funding  We gratefully acknowledge financial support from United  Kingdom National Institute for Health Research  Canadian Insti   tutes of Health Research  Presidents Fund  Canadian Institutes of  Health Research  Johnson   Johnson  BMJ  and the American  Society for Clinical Oncology References  1  Renni
and pervasive developmental disorder  N Engl J Med 1999 341 1801e6   79  World Medical Association  Declaration of Helsinki  ethical principle for medical  research involving human subjects  Seoul  59th WMA General Assembly  www   wma net e policy b3 htm  2008  accessed 2 June 2009  80  Lau J  Antman EM  Jimenez Silva J  Kupelnick B  Mosteller F  Chalmers TC   Cumulative meta analysis of therapeutic tri
ppear more  efficacious than others  PLoS Med 2007 4 e184   300  Sismondo S  Pharmaceutical company funding and its consequences  a qual   itative systematic review  Contemp Clin Trials 2008 29 109e13   301  Als Nielsen B  Chen W  Gluud C  Kjaergard LL  Association of funding and  conclusions in randomized drug trials  a reflection of treatment effect or  adverse events  J Am Med Assoc 2003 290 921e8   3</t>
  </si>
  <si>
    <t>Stevens, HE et al. (2015)</t>
  </si>
  <si>
    <t>10.1016/j.jaac.2015.01.019</t>
  </si>
  <si>
    <t>Documents/E-cigarette citation library.Data/PDF/2693029474/10.1016_j.jaac.2015.01.019-2015.pdf</t>
  </si>
  <si>
    <t>How animal models inform child and adolescent psychiatry</t>
  </si>
  <si>
    <t>Journal of the American Academy of Child and Adolescent Psychiatry</t>
  </si>
  <si>
    <t>lara Guthrie Patterson Trust   Dr  Vaccarino reports no biomedical financial interests or potential conflicts of  interest   Correspondence to Hanna E  Stevens  MD  PhD  1330 Pappajohn Biomed   ical Discovery Building  169 Newton Rd  Iowa City  IA 52246  e mail   hanna stevens uiowa edu  0890 8567  36 00 Âª2015 American Academy of Child and Adolescent  Psychiatry  http   dx doi org 10 1016 j jaac 2015 01</t>
  </si>
  <si>
    <t>Ernst, M and Fudge, JL (2009)</t>
  </si>
  <si>
    <t>10.1016/j.neubiorev.2008.10.009</t>
  </si>
  <si>
    <t>Documents/E-cigarette citation library.Data/PDF/2153398474/10.1016_j.neubiorev.2008.10.009-2009.pdf</t>
  </si>
  <si>
    <t>A developmental neurobiological model of motivated behavior: Anatomy, connectivity and ontogeny of the triadic nodes</t>
  </si>
  <si>
    <t>Neuroscience and Biobehavioral Reviews</t>
  </si>
  <si>
    <t>Function  Attention orienting Motor responses Self assessment  Conditioned fear  response  Habits Conflict monitoring  Affective intensity Motivation Action planning  Salience detector Incentive learning Conditioning  Reward processing Reward processing Affective value  Dominant role  Avoidance Approach Modulationof the findings  Among them is the difficulty of assessing accurately  the anatomical bound
n  Elliott and Deakin  2005  Yucel et al   2007   response  reversal  Schoenbaum et al   2007   and conflict resolution  Yeung  et al   2004   The anterior medial PFC has been associated with  metacognition  Fletcher et al   1995  Gallagher et al   2000   self   evaluation  Amodio and Frith  2006  Kelley et al   2002  Oâ  Doherty  et al   2003  and rule formation  Bunge et al   2005   These high   level c
139  43â  63   Yeung  N   Cohen  J D   Botvinick  M M   2004  The neural basis of error detection   conflict monitoring and the error related negativity  Psychol  Rev  111  931â    959   Yucel  M   Harrison  B J   Wood  S J   Fornito  A   Wellard  R M   Pujol  J   Clarke  K    Phillips  M L   Kyrios  M   Velakoulis  D   Pantelis  C   2007  Functional and  biochemical alterations of the medial frontal cort</t>
  </si>
  <si>
    <t>Mojica, CY et al. (2014)</t>
  </si>
  <si>
    <t>10.1016/j.neuropharm.2013.10.012</t>
  </si>
  <si>
    <t>Documents/E-cigarette citation library.Data/PDF/2423494537/10.1016_j.neuropharm.2013.10.012-2014.pdf</t>
  </si>
  <si>
    <t>Nicotine modulation of adolescent dopamine receptor signaling and hypothalamic peptide response</t>
  </si>
  <si>
    <t>Portugal, GS et al. (2012)</t>
  </si>
  <si>
    <t>10.1016/j.nlm.2012.04.003</t>
  </si>
  <si>
    <t>Documents/E-cigarette citation library.Data/PDF/0168678144/10.1016_j.nlm.2012.04.003-2012.pdf</t>
  </si>
  <si>
    <t>Developmental effects of acute, chronic, and withdrawal from chronic nicotine on fear conditioning</t>
  </si>
  <si>
    <t>Neurobiology of Learning and Memory</t>
  </si>
  <si>
    <t>Bennett, DS et al. (2009)</t>
  </si>
  <si>
    <t>10.1016/j.ntt.2009.03.003</t>
  </si>
  <si>
    <t>Documents/E-cigarette citation library.Data/PDF/1732951103/10.1016_j.ntt.2009.03.003-2009.pdf</t>
  </si>
  <si>
    <t>Response inhibition among early adolescents prenatally exposed to tobacco: An fMRI study</t>
  </si>
  <si>
    <t>ng tobacco exposed children   or a more permanent effect in their response inhibition proficiency   Conflict of interest  We have no conflicting interest to declare   References   1  N R  Altman  B  Bernal  Pediatric applications of fMRI  in  S H  Faro  F B  Mohamed   Eds    Functional MRI  Basic Principles and Clinical Applications  Springer  New  York  2006  pp  394â  428    2  J  Ashburber    K J  Fris</t>
  </si>
  <si>
    <t>Wakschlag, LS et al. (2011)</t>
  </si>
  <si>
    <t>10.1016/j.ntt.2010.07.002</t>
  </si>
  <si>
    <t>Documents/E-cigarette citation library.Data/PDF/3967567450/10.1016_j.ntt.2010.07.002-2011.pdf</t>
  </si>
  <si>
    <t>Unpacking the association: Individual differences in the relation of prenatal exposure to cigarettes and disruptive behavior phenotypes</t>
  </si>
  <si>
    <t>veness in the parents  of exposed infants have much promise for elucidating these pathways   45 58  Conflict of interest statement  Nothing declared References   1  T M  Achenbach  Manual for the Young Adult Self Report and Young Adult  Behavior Checklist  University of Vermont Department of Psychiatry  Burlington   1997    2  H  Andershed  M  Kerr  H  Stattin  S  Levander  Psychopathic traits in non refe</t>
  </si>
  <si>
    <t>Katbamna, B et al. (2013)</t>
  </si>
  <si>
    <t>10.1016/j.ntt.2013.04.008</t>
  </si>
  <si>
    <t>Documents/E-cigarette citation library.Data/PDF/3518877111/10.1016_j.ntt.2013.04.008-2013.pdf</t>
  </si>
  <si>
    <t>Prenatal smoke exposure: Effects on infant auditory system and placental gene expression</t>
  </si>
  <si>
    <t>ss and thus  help identify aberrant  cochlear function associated with maternal cigarette smoking   Conflict of interest statement  No competing interests   Acknowledgment  This work was supported in part by theWestern Michigan University  Faculty Research and Creative Activities Award and College of Health and  Human Services Research and Education Development Fund  The authors  would also like to thank</t>
  </si>
  <si>
    <t>Torres, OV et al. (2008)</t>
  </si>
  <si>
    <t>10.1016/j.pbb.2008.05.009</t>
  </si>
  <si>
    <t>Documents/E-cigarette citation library.Data/PDF/2906591673/10.1016_j.pbb.2008.05.009-2008.pdf</t>
  </si>
  <si>
    <t>Enhanced vulnerability to the rewarding effects of nicotine during the adolescent period of development</t>
  </si>
  <si>
    <t>Pharmacology Biochemistry and Behavior</t>
  </si>
  <si>
    <t>Spindel, ER and McEvoy, CT (2016)</t>
  </si>
  <si>
    <t>10.1016/j.prrv.2016.08.005</t>
  </si>
  <si>
    <t>Documents/E-cigarette citation library.Data/PDF/1160057884/10.1016_j.prrv.2016.08.005-2017.pdf</t>
  </si>
  <si>
    <t>Pulmonary Effects of Maternal Smoking on the Fetus and Child: Effects on Lung Development, Respiratory Morbidities, and Life Long Lung Health</t>
  </si>
  <si>
    <t>Paediatric Respiratory Reviews</t>
  </si>
  <si>
    <t>l smoking during pregnancy on offspring lung  health   Acknowledgement  NIH grants HL080231 with co funding from ODS  HL087710   HL105447  UL1 RR024140 and P51 OD011092  CA 151601   References   1  Hayatbakhsh MR  Sadasivam S  Mamun AA  Najman JM  Oâ  callaghan MJ   Maternal smoking during and after pregnancy and lung function in early  adulthood  a prospective study  Thorax 2009 64 810â  4  PM  19525264</t>
  </si>
  <si>
    <t>Eastwood, B et al. (2015b)</t>
  </si>
  <si>
    <t>Krause, MJ and Townsend, TG (2015)</t>
  </si>
  <si>
    <t>10.1016/j.wasman.2015.02.005</t>
  </si>
  <si>
    <t>Documents/E-cigarette citation library.Data/PDF/3687405313/10.1016_j.wasman.2015.02.005-2015.pdf</t>
  </si>
  <si>
    <t>Hazardous waste status of discarded electronic cigarettes</t>
  </si>
  <si>
    <t>Waste Management</t>
  </si>
  <si>
    <t>Donny, EC et al. (2014)</t>
  </si>
  <si>
    <t>10.1016/j.ypmed.2014.06.020</t>
  </si>
  <si>
    <t>Documents/E-cigarette citation library.Data/PDF/1481216722/10.1016_j.ypmed.2014.06.020-2014.pdf</t>
  </si>
  <si>
    <t>Reduced nicotine product standards for combustible tobacco: Building an empirical basis for effective regulation</t>
  </si>
  <si>
    <t>21  Funding                                                                                                                                       21  Conflict of interest statement                                                                                                                   21  References  
hat dramatically reduces the devastating health consequences  of smoked tobacco in the 21st century Funding  Research reported in this publication was supported by the National  Institute on Drug Abuse and FDA Center for Tobacco Products  CTP    U54 DA031659  P50 DA036114   The content is solely the responsibil   ity of the authors and does not necessarily represent the official views of  the NIH or the 
Food and Drug Administration  RNC was supported by  T32 DA016184 Conflict of interest statement  Dr  Hatsukamiwas funded by Nabi Biopharmaceuticals and NIDA to be a site for a nicotine  immunotherapy trial  Dr  Benowitz serves as consultant to several pharmaceutical compa   nies that market smoking cessationmedications and has been a paid expert witness in lit   igation 
against tobacco companies  Drs  Donny  Tidey  Sved and Cassidy have no conflicts  to report References  Ashley  D L   Backinger  C L   Van Bemmel  D M   Neveleff  D J   2014  Tobacco regulatory  science  research to inform regulatory action at the food and drug administration s  center for tobacco products  Nicotine Tob  Res   Electronic publication ahead of print    Belluzzi</t>
  </si>
  <si>
    <t>Walele, T et al. (2016)</t>
  </si>
  <si>
    <t>10.1016/j.yrtph.2015.12.003</t>
  </si>
  <si>
    <t>Documents/E-cigarette citation library.Data/PDF/0847301891/10.1016_j.yrtph.2015.12.003-2016.pdf</t>
  </si>
  <si>
    <t>A randomised, crossover study on an electronic vapour product, a nicotine inhalator and a conventional cigarette. Part A: Pharmacokinetics</t>
  </si>
  <si>
    <t>with the safety   quality and efficacy standards set by a medicinal regulator  e g  the  UK MHRA   Funding  This work was funded and supported by Fontem Ventures  Im   perial Tobacco Group is the parent company of Fontem Ventures  B V   the manufacturer of the EVP prototype used in this study   Declaration of interests  Tanvir Walele is an employee of Fontem Ventures B V  and Josie  Williams is an emplo</t>
  </si>
  <si>
    <t>Gillman, I et al. (2016)</t>
  </si>
  <si>
    <t>10.1016/j.yrtph.2015.12.019</t>
  </si>
  <si>
    <t>Documents/E-cigarette citation library.Data/PDF/4201532072/10.1016_j.yrtph.2015.12.019-2016.pdf</t>
  </si>
  <si>
    <t>Effect of variable power levels on the yield of total aerosol mass and formation of aldehydes in e-cigarette aerosols</t>
  </si>
  <si>
    <t>al   1978    however to our knowledge this has not been studied under phys   iological conditions   Funding  A portion of the equipment used in this study was provided by  Innokin Technology and Evolv   Appendix A C  Supplementary data  Supplementary data related to this article can be found at http     dx doi org 10 1016 j yrtph 2015 12 019  Transparency document  Transparency document related to this a</t>
  </si>
  <si>
    <t>D'Ruiz, CD et al. (2017)</t>
  </si>
  <si>
    <t>10.1016/j.yrtph.2017.05.002</t>
  </si>
  <si>
    <t>Documents/E-cigarette citation library.Data/PDF/0060666136/10.1016_j.yrtph.2017.05.002-2017.pdf</t>
  </si>
  <si>
    <t>Measurement of cardiovascular and pulmonary function endpoints and other physiological effects following partial or complete substitution of cigarettes with electronic cigarettes in adult smokers</t>
  </si>
  <si>
    <t>ity and adverse event surveillance studies may also be  informative  Work in these areas is planned Funding  The work in this manuscript was supported by Fontem Ventures  C D  D Ruiz et al    Regulatory Toxicology and Pharmacology 87  2017  36e5352B V   a fully owned subsidiary of Imperial Brands plc  and the  manufacturer of the e cigarette products used in this study   Acknowledgements  We gratefully a</t>
  </si>
  <si>
    <t>Goldstein, AO et al. (1987)</t>
  </si>
  <si>
    <t>10.1016/S0022-3476(87)80523-1</t>
  </si>
  <si>
    <t>Documents/E-cigarette citation library.Data/PDF/1381508799/10.1016_S0022-3476(87)80523-1-1987.pdf</t>
  </si>
  <si>
    <t>Relationship between high school student smoking and recognition of cigarette advertisements</t>
  </si>
  <si>
    <t>The Journal of Pediatrics</t>
  </si>
  <si>
    <t>1987</t>
  </si>
  <si>
    <t>Jauniaux, E et al. (1999)</t>
  </si>
  <si>
    <t>10.1016/S0029-7844(98)00318-4</t>
  </si>
  <si>
    <t>Documents/E-cigarette citation library.Data/PDF/4282579713/10.1016_S0029-7844(98)00318-4-1999.pdf</t>
  </si>
  <si>
    <t>Maternal tobacco exposure and cotinine levels in fetal fluids in the first half of pregnancy</t>
  </si>
  <si>
    <t>Obstetrics and Gynecology</t>
  </si>
  <si>
    <t>he effects of environmental tobacco  smoke exposure during pregnancy on fetal growth has  generated conflicting reports 8â  12 Differences in study  design  sample size and population studied might have  had major influence on these results  The fact that  in  involuntary smokers  fetal serum and amniotic fluid  cotinine levels reached 30 and 44  of the corresponding  levels in active smokers  respectivel</t>
  </si>
  <si>
    <t>Fewell, JE and Smith, FG (1999)</t>
  </si>
  <si>
    <t>10.1016/S0034-5687(01)00232-8</t>
  </si>
  <si>
    <t>Documents/E-cigarette citation library.Data/PDF/1157147192/10.1016_S0034-5687(01)00232-8-2001.pdf</t>
  </si>
  <si>
    <t>Prenatal exposure to nicotine impairs protective responses of rat pups to hypoxia in an age-dependent manner</t>
  </si>
  <si>
    <t>Respiration Physiology</t>
  </si>
  <si>
    <t>Kardia, SL et al. (2003)</t>
  </si>
  <si>
    <t>10.1016/S0306-4603(02)00245-9</t>
  </si>
  <si>
    <t>Documents/E-cigarette citation library.Data/PDF/3701005890/10.1016_S0306-4603(02)00245-9-2003.pdf</t>
  </si>
  <si>
    <t>Association of parental smoking history with nicotine dependence, smoking rate, and psychological cofactors in adult smokers</t>
  </si>
  <si>
    <t>Cooper, S (2014)</t>
  </si>
  <si>
    <t>10.1016/S2213-2600(14)70157-2</t>
  </si>
  <si>
    <t>Documents/E-cigarette citation library.Data/PDF/2691650532/10.1016_S2213-2600(14)70157-2-2014.pdf</t>
  </si>
  <si>
    <t>Effect of nicotine patches in pregnancy on infant and maternal outcomes at 2 years: Follow-up from the randomised, double-blind, placebo-controlled SNAP trial</t>
  </si>
  <si>
    <t>subsequent research  this has potential implications for the management of smoking in   pregnancy   Funding National Institute for Health Research Health Technology Assessment Programme   Copyright Â  Cooper et al  Open Access article distributed under the terms of CC BY   Introduction  Smoking in pregnancy is the biggest preventable cause   of death and illness in women and infants and is   associated w
okers 25  The trial is registered with Controlled Trials com    number ISRCTN07249128   Role of the funding source  The funders of this study had no role in the study design    data collection  data analysis  data interpretation  or   writing of the report  SC  JT  SL  and TC had full access to   the data in the study  SC and TC had the fi nal   responsibility for the decision to submit for publication  
  All authors were involved in drafting and revising the report and   approved the fi nal version   Declaration of interests  NM reports personal fees from Novartis and Shire outside of the   submitted work  TC reports grants from NIHR Health Technology   Assessment Programme during the conduct of the study and personal   fees from Pierre Fabre Laboratories  PFL   Castres  France  outside of the   submi
tted work  All other authors declare no competing interests   Acknowledgments  Views and opinions expressed in this Article are those of the authors   and do not necessarily refl ect those of the National Institute for Health   Research  NIHR  Health Technology Assessment  HTA  Programme    the NIHR  the National Health Service or th
re members   of the UK Centre for Tobacco and Alcohol Studies  UKCTAS   We   gratefully acknowledge funding from the British Heart Foundation    Cancer Research UK  the Economic and Social Research Council  the   Medical Research Council  and the National Institute of Health   Research  under the auspices of the UK Clinical Research   Collaboration  SC  JT  AD  RW  and TC are members of the NIHR   School
lands Collaboration for Leadership in Applied Health   Research and Care  CLAHRC   NM receives part funding from the   Department of Healthâ  s NIHR Biomedical Research Centreâ  s funding   scheme at UCLH UCL   References   1 Green NS  Damus K  Simpson JL  et al  Research agenda for   preterm birth  recommendations from the March of Dimes    Am J Obstet Gynecol 2005  193  626â  35    2 Gluckman PD  Hanso</t>
  </si>
  <si>
    <t>D’Onofrio BM et al. (2008)</t>
  </si>
  <si>
    <t>10.1017/S0954579408000072</t>
  </si>
  <si>
    <t>Documents/E-cigarette citation library.Data/PDF/1638297139/10.1017_S0954579408000072-2008.pdf</t>
  </si>
  <si>
    <t>Smoking during pregnancy and offspring externalizing problems: An exploration of genetic and environmental confounds</t>
  </si>
  <si>
    <t>Development and Psychopathology</t>
  </si>
  <si>
    <t>Kohlmeier, KA (2015)</t>
  </si>
  <si>
    <t>10.1017/S2040174414000531</t>
  </si>
  <si>
    <t>Documents/E-cigarette citation library.Data/PDF/0715564367/10.1017_S2040174414000531-2015.pdf</t>
  </si>
  <si>
    <t>Nicotine during pregnancy: Changes induced in neurotransmission, which could heighten proclivity to addict and induce maladaptive control of attention</t>
  </si>
  <si>
    <t>Journal of Developmental Origins of Health and Disease</t>
  </si>
  <si>
    <t>he Philip  Morris External Research Program  K A K   and funds from  the University of Copenhagen   Conflicts of Interest  None   References  1  Arria AM  Derauf C  Lagasse LL  et al Methamphetamine and  other substance use during pregnancy  preliminary estimates from  the infant development  environment  and lifestyle  IDEAL  study   Matern Child Health J  2006  10  293â  302   2  Nabet C  Ancel PY  Burg</t>
  </si>
  <si>
    <t>Vu, AT et al. (2015)</t>
  </si>
  <si>
    <t>10.1021/acs.chemrestox.5b00190</t>
  </si>
  <si>
    <t>Documents/E-cigarette citation library.Data/PDF/0628342834/10.1021_acs.chemrestox.5b00190-2015.pdf</t>
  </si>
  <si>
    <t>Polycyclic Aromatic Hydrocarbons in the Mainstream Smoke of Popular U.S. Cigarettes</t>
  </si>
  <si>
    <t>Chemical Research in Toxicology</t>
  </si>
  <si>
    <t>Spring  MD 20993  USA  Tel  301 796 8311  Fax   301 595 1435  E mail  Kenneth Taylor fda hhs gov   Funding  This research was funded by the U S  Food and Drug  Administration  Center for Tobacco Products   Notes  This report is not a formal dissemination of information by the  FDA or CDC  nor does it represent the position or policy of  FDA or CDC  The findings and conclusions in this report are  those 
of the authors only   The authors declare no competing financial interest   â   ABBREVIATIONS  ACL  acenaphthylene  ACT  acenaphthene  ANT  anthracene   BAA  benz a anthracene  BAP  benzo a pyrene  BBF  benzo    b fluoranthene  BEP  benzo e pyrene  BKF  benzo k    fluoranthene  CDC  Centers for Disease Control and  Prevention  CHR  chryse</t>
  </si>
  <si>
    <t>Goel, R et al. (2015)</t>
  </si>
  <si>
    <t>10.1021/acs.chemrestox.5b00220</t>
  </si>
  <si>
    <t>Documents/E-cigarette citation library.Data/PDF/2298353252/10.1021_acs.chemrestox.5b00220-2015.pdf</t>
  </si>
  <si>
    <t>Highly Reactive Free Radicals in Electronic Cigarette Aerosols</t>
  </si>
  <si>
    <t>erials and methods   PDF   â   AUTHOR INFORMATION  Corresponding Author   E mail  jrichie psu edu   Funding  This work was supported in part by the National Institute on  Drug Abuse of the National Institutes of Health and the Center  for Tobacco Products of the U S  Food and Drug  Administration  under Award Number P50 DA 036107    Figure 1  Highly reactive free radicals in e cigarette  EC  aerosols   R
icial views of the National  Institutes of Health or the Food and Drug Administration   The authors declare no competing financial interest   â   ABBREVIATIONS  EC  electronic cigarettes  EPR  electron paramagnetic reso   nance  PBN  phenyl N tert butylnitrone  ROS  reactive oxygen  species  RNS  reactive nitrogen species  COPD  chronic  obstructive pulmonary disease  â   REFERENCES   1  Yingst  J  M</t>
  </si>
  <si>
    <t>Lotfipour, S et al. (2010)</t>
  </si>
  <si>
    <t>10.1038/mp.2009.63</t>
  </si>
  <si>
    <t>Documents/E-cigarette citation library.Data/PDF/1949440519/10.1038_mp.2009.63-2010.pdf</t>
  </si>
  <si>
    <t>Prenatal exposure to maternal cigarette smoking interacts with a polymorphism in the α6 nicotinic acetylcholine receptor gene to influence drug use and striatum volume in adolescence</t>
  </si>
  <si>
    <t>Counotte, DS et al. (2009)</t>
  </si>
  <si>
    <t>10.1038/npp.2008.96</t>
  </si>
  <si>
    <t>Documents/E-cigarette citation library.Data/PDF/4264864166/10.1038_npp.2008.96-2009.pdf</t>
  </si>
  <si>
    <t>Long-lasting cognitive deficits resulting from adolescent nicotine exposure in rats</t>
  </si>
  <si>
    <t>Neuropsychopharmacology</t>
  </si>
  <si>
    <t>for excellent technical  support   DISCLOSURES CONFLICTS OF INTERESTS  The authors do not have any conflicts of interest to disclose   REFERENCES  Adriani W  Deroche Gamonet V  Le Moal M  Laviola G  Piazza PV   2006   Preexposure during or following adolescence differently  affects nicotine rewarding properties in adult rats  Psycho   pharmacology  Berl  184  382â  390   Adriani W  Spijker S  Deroche Gam</t>
  </si>
  <si>
    <t>Abrams, DI et al. (2007)</t>
  </si>
  <si>
    <t>10.1038/sj.clpt.6100200</t>
  </si>
  <si>
    <t>Documents/E-cigarette citation library.Data/PDF/3868444955/10.1038_sj.clpt.6100200-2007.pdf</t>
  </si>
  <si>
    <t>Vaporization as a smokeless cannabis delivery system: A pilot study</t>
  </si>
  <si>
    <t>er for Medicinal Cannabis Research and NIH Grant  5 MO1 RR00083   CONFLICT OF INTEREST  The authors declared no conflict of interest     2007 American Society for Clinical Pharmacology and Therapeutics  1  Joy  J E   Watson  S J   Benson  J A    eds     Institute of Medicine   Marijuana and medicine  Assessing the science base  National Academy  Press  Washington  1999    2  Gieringer  D  Cannabis vapor</t>
  </si>
  <si>
    <t>Toro, R et al. (2008)</t>
  </si>
  <si>
    <t>10.1038/sj.npp.1301484</t>
  </si>
  <si>
    <t>Documents/E-cigarette citation library.Data/PDF/2059930370/10.1038_sj.npp.1301484-2008.pdf</t>
  </si>
  <si>
    <t>Prenatal exposure to maternal cigarette smoking and the adolescent cerebral cortex</t>
  </si>
  <si>
    <t>tte smoking prenatal nicotine on brain and  behavior   DISCLOSURE CONFLICT OF INTEREST  The authors declare that  except for income received  from their primary employers  no financial support or  compensation has been received from any individual  or corporate entity over the past 3 years for research or  professional service and there are no financial holdings  that could be perceived as constituting 
a potential conflict  of interest   REFERENCES  Adolphs R  2001   The neurobiology of social cognition  Curr Opin  Neurobiol 11  231â  239   Braitenberg V  2001   Brain size and number of neurons  an  exercise in synthetic neuroanatomy  J Comput Neurosci 10   71â  77   Brennan PA  Grekin ER  Mednick SA  1999   Maternal</t>
  </si>
  <si>
    <t>Cao, J et al. (2013)</t>
  </si>
  <si>
    <t>10.1038/tp.2013.21</t>
  </si>
  <si>
    <t>Documents/E-cigarette citation library.Data/PDF/4284045913/10.1038_tp.2013.21-2013.pdf</t>
  </si>
  <si>
    <t>Gestational nicotine exposure modifies myelin gene expression in the brains of adolescent rats with sex differences</t>
  </si>
  <si>
    <t>Translational Psychiatry</t>
  </si>
  <si>
    <t>sex differences imply a  need for different psychotropic therapies for male and female  subjects   Conflict of interest  The authors declare no conflict of interest on this work   Acknowledgements  This project was in part supported by NIH grants  DA 013783 and DA 026356 to MDL  We thank Dr  David L Bronson for his excellent  editing of this manuscript   1  Knopik VS  Maternal smoking during pregnancy an</t>
  </si>
  <si>
    <t>Cohen, G et al. (2005)</t>
  </si>
  <si>
    <t>10.1073/pnas.0409782102</t>
  </si>
  <si>
    <t>Documents/E-cigarette citation library.Data/PDF/0009768784/10.1073_pnas.0409782102-20051.pdf</t>
  </si>
  <si>
    <t>Perinatal exposure to nicotine causes deficits associated with a loss of nicotinic receptor function</t>
  </si>
  <si>
    <t>Proceedings of the National Academy of Sciences of the United States of America</t>
  </si>
  <si>
    <t>2005</t>
  </si>
  <si>
    <t>Wang, HT et al. (2012)</t>
  </si>
  <si>
    <t>10.1074/jbc.M111.329623</t>
  </si>
  <si>
    <t>Documents/E-cigarette citation library.Data/PDF/0416680147/10.1074_jbc.M111.329623-20121.pdf</t>
  </si>
  <si>
    <t>Effect of carcinogenic acrolein on DNA repair and mutagenic susceptibility</t>
  </si>
  <si>
    <t>Journal of Biological Chemistry</t>
  </si>
  <si>
    <t>Williams, CM and Kanagasabai, T (1984)</t>
  </si>
  <si>
    <t>10.1079/BJN19840004</t>
  </si>
  <si>
    <t>Documents/E-cigarette citation library.Data/PDF/2308819665/10.1079_BJN19840004-1984.pdf</t>
  </si>
  <si>
    <t>Maternal adipose tissue response to nicotine administration in the pregnant rat: Effects on fetal body fat and cellularity</t>
  </si>
  <si>
    <t>British Journal of Nutrition</t>
  </si>
  <si>
    <t>1984</t>
  </si>
  <si>
    <t>Roberts, KH et al. (2005)</t>
  </si>
  <si>
    <t>10.1080/14622200500262840</t>
  </si>
  <si>
    <t>Documents/E-cigarette citation library.Data/PDF/2275310364/10.1080_14622200500262840-2005.pdf</t>
  </si>
  <si>
    <t>Longitudinal analysis of the effect of prenatal nicotine exposure on subsequent smoking behavior of offspring</t>
  </si>
  <si>
    <t>adolescence  Abreau VillacÌ a  Seidler     Slotkin  2004   Studies among humans have been  somewhat conflicting  however  with a caseâ  control  study and a cohort study each reporting a positive  association between smoking during pregnancy and  subsequent offspring smoking behavior  Buka   Shenassa    Niaura  2003  Kardia  Pomerleau   Rosek    Marks  2002   whereas another long   itudinal study found no</t>
  </si>
  <si>
    <t>Unger, JB et al. (2003)</t>
  </si>
  <si>
    <t>10.1080/1606635031000123292</t>
  </si>
  <si>
    <t>Documents/E-cigarette citation library.Data/PDF/2271002685/10.1080_1606635031000123292-2009.pdf</t>
  </si>
  <si>
    <t>Alcohol advertising exposure and adolescent alcohol use: A comparison of exposure measures</t>
  </si>
  <si>
    <t>Wagner, FA and Anthony, JC (2002)</t>
  </si>
  <si>
    <t>10.1093/aje/155.10.918</t>
  </si>
  <si>
    <t>Documents/E-cigarette citation library.Data/PDF/4213529402/10.1093_aje_155.10.918-2002.pdf</t>
  </si>
  <si>
    <t>Into the world of illegal drug use: Exposure opportunity and other mechanisms linking the use of alcohol, tobacco, marijuana, and cocaine</t>
  </si>
  <si>
    <t>American Journal of Epidemiology</t>
  </si>
  <si>
    <t>Langley, K et al. (2012)</t>
  </si>
  <si>
    <t>10.1093/aje/kwr510</t>
  </si>
  <si>
    <t>Documents/E-cigarette citation library.Data/PDF/0330727218/10.1093_aje_kwr510-20121.pdf</t>
  </si>
  <si>
    <t>Maternal and paternal smoking during pregnancy and risk of ADHD symptoms in offspring: Testing for intrauterine effects</t>
  </si>
  <si>
    <t>nicians   clerical workers  research scientists  volunteers  managers   receptionists  and nurses   Conflict of interest  none declared   REFERENCES  1  Langley K  Rice F  van den Bree MB  et al  Maternal  smoking during pregnancy as an environmental risk factor for  attention deficit hyperactivity disorder behaviour  A review   Minerva Pediatr  2005 57 6  359â  371   2  Ernst M  Moolchan ET  Robinson ML</t>
  </si>
  <si>
    <t>Bao, W et al. (2016)</t>
  </si>
  <si>
    <t>10.1093/ije/dyv334</t>
  </si>
  <si>
    <t>Documents/E-cigarette citation library.Data/PDF/3504792149/10.1093_ije_dyv334-2016.pdf</t>
  </si>
  <si>
    <t>Parental smoking during pregnancy and the risk of gestational diabetes in the daughter</t>
  </si>
  <si>
    <t>te the underlying mechanisms   Supplementary Data  Supplementary data are available at IJE online   Funding  This study was supported by the Intramural Research Program of  the Eunice Kennedy Shriver National Institute of Child Health and  Human Development  National Institutes of Health  contract No   HHSN275201000020C   The Nursesâ   Health Study II was funded  by research grants DK58845  CA50385  P30 
vided  intellectual input into the paper  and all authors read and  approved the final manuscript   Conflict of interest  All the authors declare no conflicts of  interest   References  1  Gluckman PD  Hanson MA  Cooper C  Thornburg KL  Effect of  in utero and early life conditions on adult health and disease  N  Engl J Med 2008 359 61â  73   2  Cnattingius S  The epidemiology of smoking during pregnancy</t>
  </si>
  <si>
    <t>Evans, N et al. (1995)</t>
  </si>
  <si>
    <t>10.1093/jnci/87.20.1538</t>
  </si>
  <si>
    <t>Documents/E-cigarette citation library.Data/PDF/1461728796/10.1093_jnci_87.20.1538-1995.pdf</t>
  </si>
  <si>
    <t>Influence of tobacco marketing and exposure to smokers on adolescent susceptibility to smoking</t>
  </si>
  <si>
    <t>Journal of the National Cancer Institute</t>
  </si>
  <si>
    <t>Lavigne, JV et al. (2011)</t>
  </si>
  <si>
    <t>10.1093/jpepsy/jsq044</t>
  </si>
  <si>
    <t>Documents/E-cigarette citation library.Data/PDF/1212702260/10.1093_jpepsy_jsq044-2011.pdf</t>
  </si>
  <si>
    <t>Is smoking during pregnancy a risk factor for psychopathology in young children? A methodological caveat and report on preschoolers</t>
  </si>
  <si>
    <t>Journal of Pediatric Psychology</t>
  </si>
  <si>
    <t>s   Results After controlling for correlates that include socioeconomic status  life stress  family conflict  mater   nal depression  maternal scaffolding skills  motherâ  child attachment  child negative affect and effortful  control  smoking during pregnancy was no longer associated with child behavior or emotional problems   Conclusions Future studies need to control for a wide range of covariates of m
pression   parenting variables  e g   warmth   hostility   family climate factors  e g   stressors  conflict in  the home  and child health factors  e g   birth weight  other  illnesses   Few studies  however  include covariates from  each of these categories  Controlling for demographic fac   tors usually occurs  Ashford  van Lier  Timmermans   Cuijpers    Koot  2008  Batstra  Hadders Algra     Neeleman 
ntrolling for parental  psychopathology is relatively common  but few studies  have assessed family conflict and life stress  or attempted  to assess parenting attitudes  behavior  and the family en   vironment  Although several studies have found a relation   ship between smoking during pregnancy and behavior  problems after controlling for maternal hostility and sup   portive home environment  other imp
pathology  Huijbregts  et al   2007  McGee   Stanton  1994  or family climate   including stress or conflict  Huijbregts et al   2007    Among studies of the effects of smoking during preg   nancy on externalizing disorders in young children  only  two studies controlled for at least one covariate in each area  of demographic  parental psychopathology  parenting  en   vironment  family stress  and pre or 
lticollinearity in the present study   14 Lavigne et al   composite measures of life stress  family conflict  maternal  depression  and support scaffolding were created by con   verting each measure to standard scores and calculating the  sum of the standard scores to create composite measures   Life Stress  A composite life stress measure was created from   1  the  total stress score of Abidinâ  s  1995 
e McCubbin Family Changes   Strains Scale   McCubbin  Thompson    McCubbin  1996   aÂ   79   Family Conflict  A composite family conflict scale was created from   1  the  Family Environment Scale conflict scale  Moos   Moos   1981    2  the McCubbin Family Distress Index  a measure  of family pressures and lack of social support  aÂ   87    McCubbin et al   1996   and  3  the McCubbin Family  Problem Solv
ing Communication scales  McCubbin et al    1996   which assesses conflict related family communica   tion  aÂ   89  testâ  retest reliabilityÂ   86    Maternal Depression  A composite measure of maternal depression was created  from   a  the Beck Depression Inventory  Beck   Steer   1987  Beck  Ward  Mendelson  Mock    Erbaugh   1961   with an average internal consistenc
cy in regression models that  included demographic  SES  race dummy coded   family  climate  family conflict  stress   maternal depression  par   enting  maternal support engagement  maternal hostility   maternal support scaffolding skills  child attachment    and child birth weight  Models were tested only for  ADHD I  for which smoking during pregnancy showed a  significant relationship when covariates 
able II  Correlates Between Psychosocial Risk Variables  1 2 3 4 5 6 7 8  1  Life stress  2  Family Conflict   36     3  Maternal depression  62     34     4  Support engagement â   24    â   02 â   26     5  Maternal hostility  24     33     27    â   02  6  Maternal Support scaffolding skills â   21 â   11   â   24     29    â   13    7  Attachment security â   21    â   18    â   21     17    â   18   
oms  including race  African  Americans higher than non Hispanic whites   lower SES   higher family conflict  maternal depression  higher mater   nal hostility  lower support engagement  poorer maternal  support scaffolding  and less secure attachment   Negative Affect  Smoking during pregnancy was not significantly associated  with NA when the psychosocial covariates were included   among those psychosoc
ial risk factors  race  being Hispanic  rather than non Hispanic white   family conflict  less ma   ternal support engagement  and more maternal hostility  were significantly associated with NA   Discussion  The present study examined the relationship between  smoking during pregnancy and behavior and emotional  problems in a community sample of 4 year old children   This study differe
versus  non Hispanic White  1 76 1 84 2 27   SES 2 98  2 81   68  Life stress 2 52 â   1 27  Family conflict 6 08    7 02    2 08   Maternal depression 6 83    11 92    1 97   Maternal support engagement 4 92   4 92   3 14    Maternal hostility 10 23    10 22    2 10   Maternal support scaffolding skills 3 13  3 06  1 76  Attachment security 10 83  11 10     20  Birth weight  grams   34  33  49  Note  aLi
icipating pediatricians in the  Pediatric Practice Research Group who participated in  this study   Funding  National Institute of Mental Health RO1 MH 063665   Principal Investigator  John V  Lavigne   Conflicts of interest  None declared   References  Abidin  R  R   1995   Manual for the Parenting Stress  Index  Odessa  FL  Psychological Assessment  Resources   Ashford  J   van Lier  P  A  C   Timmerma</t>
  </si>
  <si>
    <t>Williams, M and Talbot, P (2011)</t>
  </si>
  <si>
    <t>10.1093/ntr/ntr164</t>
  </si>
  <si>
    <t>Documents/E-cigarette citation library.Data/PDF/3446499547/10.1093_ntr_ntr164-2011.pdf</t>
  </si>
  <si>
    <t>Variability among electronic cigarettes in the pressure drop, airflow rate, and aerosol production</t>
  </si>
  <si>
    <t>al  Supplementary Table 1 and Figure 1 can be found online   at http   www ntr oxfordjournals org   Funding  This work was supported by the Tobacco Related Disease Research   Program of California  grants 18XT 0167 and 19XT 0151   the   University of California Academic Senate  and the Hispanic Serv   ing Institutions California Cost Reduction and Access Act Science    Technology  Engineering and Mathema
us Hopper Fellowship from the Tobacco Related Dis   ease Research Program of California  to M W     Declaration of Interests  None declared   Acknowledgments  We are grateful to the Stem Cell Core Facility at UCR for   providing access to the stereoscopic microscope used for this   project and to Dr  Sabrina Lin  Anna Trtchounian and Barbara   Davis for their helpful suggestions on the manuscript and</t>
  </si>
  <si>
    <t>Vickerman, KA et al. (2013)</t>
  </si>
  <si>
    <t>10.1093/ntr/ntt061</t>
  </si>
  <si>
    <t>Documents/E-cigarette citation library.Data/PDF/3286363781/10.1093_ntr_ntt061-2013.pdf</t>
  </si>
  <si>
    <t>Use of electronic cigarettes among state tobacco cessation quitline callers</t>
  </si>
  <si>
    <t>devices   fUNdiNg  This work was supported by Alere Wellbeing  Inc   deClARATiON Of iNTeReSTS  None declared   ACkNOwledgMeNTS  We would like to acknowledge the Connecticut  Louisiana    Nebraska  North Carolina  South Carolina  and Texas state   quitlines for their participation in this study   RefeReNCeS  Bush  T   Zbikowski  S  M   Mahoney  L   Deprey  M   Mowery    P  D     Cerutti  B   2012a   Stat</t>
  </si>
  <si>
    <t>Richardson, A et al. (2014c)</t>
  </si>
  <si>
    <t>10.1093/ntr/ntt200</t>
  </si>
  <si>
    <t>Documents/E-cigarette citation library.Data/PDF/2948060342/10.1093_ntr_ntt200-2014.pdf</t>
  </si>
  <si>
    <t>Noncombustible tobacco product advertising: How companies are selling the new face of tobacco</t>
  </si>
  <si>
    <t>y continues to invest more heavily in the develop   ment and promotion of existing and novel NCPs   Funding  This study was funded entirely with internal funds of the   American Legacy Foundation   deClaratiOn OF interests  None declared   reFerenCes  Alpert  H  R   Koh  H  K     Connolly  G  N   2008   After   the master settlement agreement  Targeting and exposure of   youth to magazine tobacco adverti</t>
  </si>
  <si>
    <t>Tucker, JS et al. (2014)</t>
  </si>
  <si>
    <t>10.1093/ntr/ntu133</t>
  </si>
  <si>
    <t>Documents/E-cigarette citation library.Data/PDF/1006159977/10.1093_ntr_ntu133-20141.pdf</t>
  </si>
  <si>
    <t>Alternative tobacco product use and smoking cessation among homeless youth in Los Angeles county</t>
  </si>
  <si>
    <t>m Office of   the University of California  grant number 21RT 0118   DeCLArAtion of intereStS  None declared   ACknowLeDgMentS  We would like to thank Rick Garvey of the RAND Survey   Research Group for his assistance with data collection   referenCeS  1  Johnston  L  D   Oâ  Malley  P  M   Miech  R  A   Bachman    J  G     Schulenberg  J  E   2014   Monitoring the future   tableÂ 2  Reasons for Using E</t>
  </si>
  <si>
    <t>Goniewicz, ML and Lee, L (2015)</t>
  </si>
  <si>
    <t>Bunnell, RE et al (2015)</t>
  </si>
  <si>
    <t>Szatkowski, L and McNeill, A (2015)</t>
  </si>
  <si>
    <t>Inamdar, AS et al. (2015)</t>
  </si>
  <si>
    <t>10.1093/ntr/ntu255</t>
  </si>
  <si>
    <t>Documents/E-cigarette citation library.Data/PDF/2685092146/10.1093_ntr_ntu255-2015.pdf</t>
  </si>
  <si>
    <t>Maternal smokeless tobacco use in pregnancy and adverse health outcomes in newborns: A systematic review</t>
  </si>
  <si>
    <t>abstracts of studies and identified reports potentially eligible for   full text assessment  Any conflicts were clarified by a third reviewer    MHM   The full texts of all potentially relevant reports were obtained   and assessed using predetermined inclusion and exclusion criteria   Data Extraction and Quality  Risk of Bias  Assessment  A data extraction sheet was prepared based on a previous system 
Data 1  Tables 1â  3  and Figures 1â  3 can be found   online at http   www ntr oxfordjournals org  Funding  None declared   Declaration of Interests  None declared   References   1  Filippi V  Ronsmans C  Campbell OM  etÂ  al  Maternal health in   poor countries  the broader context and a call for action  Lancet    2006 368 1535â  1541    2  The United Nations Childrenâ  s Fund  UNICEF   Children in an</t>
  </si>
  <si>
    <t>Lisko, JG et al. (2015)</t>
  </si>
  <si>
    <t>10.1093/ntr/ntu279</t>
  </si>
  <si>
    <t>Documents/E-cigarette citation library.Data/PDF/1858431359/10.1093_ntr_ntu279-2015.pdf</t>
  </si>
  <si>
    <t>Chemical composition and evaluation of nicotine, tobacco alkaloids, pH, and selected flavors in E-Cigarette cartridges and refill solutions</t>
  </si>
  <si>
    <t>plementary Tables 1 and 2 and FigureÂ 1 can be found online at   http   www ntr oxfordjournals org  Funding  Funding was provided internally through the Centers for Disease Control and   Prevention   Declaration of Interests  None declared   Acknowledgments  The findings and conclusions in this report are those of the authors and do   not necessarily represent the views of the Centers for Disease Control</t>
  </si>
  <si>
    <t>Cheney, MK et al. (2016)</t>
  </si>
  <si>
    <t>Husari, A et al. (2016)</t>
  </si>
  <si>
    <t>10.1093/ntr/ntv169</t>
  </si>
  <si>
    <t>Documents/E-cigarette citation library.Data/PDF/2779059859/10.1093_ntr_ntv169-2016.pdf</t>
  </si>
  <si>
    <t>Acute Exposure to Electronic and Combustible Cigarette Aerosols: Effects in an Animal Model and in Human Alveolar Cells</t>
  </si>
  <si>
    <t>terial  Supplementary Figures 1S and 2S can be found online at http   www   ntr oxfordjournals org  Funding  This study was supported by the Mikati Foundation Beirut  Lebanon  the   Medical Practice Plan at the American University of Beirut  and the National   Institute on Drug Abuse of the National Institutes of Health under award   number P50DA036105 and the Center for Tobacco Products of the US Food  
ent the official views of the National   Institutes of Health or the Food and Drug Administration   Declaration of Interests  None declared   References   1  Lim SS  Vos T  Flaxman AD  etÂ al  A comparative risk assessment of burden   of disease and injury attributable to 67 risk factors and risk factor clusters   in 21 regions  1990â  2010  a systematic analysis for the Global Burden   of Disease Study</t>
  </si>
  <si>
    <t>Lopez, AA et al. (2016b)</t>
  </si>
  <si>
    <t>10.1093/ntr/ntv182</t>
  </si>
  <si>
    <t>Documents/E-cigarette citation library.Data/PDF/1207516948/10.1093_ntr_ntv182-2016.pdf</t>
  </si>
  <si>
    <t>Effects of electronic cigarette liquid nicotine concentration on plasma nicotine and puff topography in tobacco cigarette smokers: A preliminary report</t>
  </si>
  <si>
    <t>r   smokers who want to replace completely their combustible tobacco   cigarettes with ECIGs 15 16  Funding  This research was supported by the National Institute on Drug Abuse of the   National Institutes of Health under Award Number P50DA036105 and the   Center for Tobacco Products of the US Food and Drug Administration  The   content is solely the responsibility of the authors and does not necessarily
   represent the views of the NIH or the FDA   Declaration of Interests  None declared   Acknowledgments  The authors thank Janet Austin  Barbara Kilgalen  Kendall Pettaway  and   Kathleen Osei for their help with data collection   References   1  Etter J F  The Electronic Cigarette  An Alternative to Tobacco  Geneva    Switzerland  Jean Francois Etter  2012    2  Vaporzone  Inc</t>
  </si>
  <si>
    <t>Han, S et al. (2016)</t>
  </si>
  <si>
    <t>10.1093/ntr/ntv189</t>
  </si>
  <si>
    <t>Documents/E-cigarette citation library.Data/PDF/0287347779/10.1093_ntr_ntv189-2016.pdf</t>
  </si>
  <si>
    <t>Levels of Selected Groups of Compounds inRefill Solutions for Electronic Cigarettes</t>
  </si>
  <si>
    <t>al  Supplementary Material and Table S1 can be found online at http     www ntr oxfordjournals org  Funding  This was supported by a project of the Special Scientific Research Fund of   the Public Welfare Quality Inspection Administration of China  201310134    Declaration of Interests  None declared   References   1  Trtchounian A   Williams M  Talbot P  Conventional and electronic ciga   rettes  e ciga</t>
  </si>
  <si>
    <t>Ooms, GI et al. (2016)</t>
  </si>
  <si>
    <t>10.1093/ntr/ntv215</t>
  </si>
  <si>
    <t>Documents/E-cigarette citation library.Data/PDF/3775954857/10.1093_ntr_ntv215-2016.pdf</t>
  </si>
  <si>
    <t>Sociodemographic Differences in the Use of Electronic Nicotine Delivery Systems in the European Union</t>
  </si>
  <si>
    <t>less harmful than traditional cigarettes 8 28 29   Moreover  the uncertainty could also reflect the conflicting evidence   in the scientific community regarding the safety of ENDS 29 30  Conclusions  In the EU in 2012  regular use of ENDS was rare  especially among   nonsmokers  Only age and education were strongly associated with   ENDS use  The increased prevalence of ever use among the younger   age gr
d to target appropriate product   information  stressing that ENDS use does not imply zero harm 32  Funding  This study is part of the project â œTackling socio economic inequalities in smok   ing  SILNE  â   which is funded by the European Commission  Directorate   General for Research and Innovation  under the FP7 Health 2011 program    with grant agreement number 278273   Declaration of Interests  Non
e declared   References   1  Ayers JW  Ribisl KM  Brownstein JS  Tracking the rise in popularity of   electronic nicotine delivery systems  electronic cigarettes  using search   query surveillance  Am J Prev Med  2011 40 4  448â  453  doi 10 1016 j   amepre 2010 12 007    2  Pepper JK  Brewer NT  Electronic</t>
  </si>
  <si>
    <t>Picavet, P et al. (2016)</t>
  </si>
  <si>
    <t>10.1093/ntr/ntv220</t>
  </si>
  <si>
    <t>Documents/E-cigarette citation library.Data/PDF/1726142724/10.1093_ntr_ntv220-2016.pdf</t>
  </si>
  <si>
    <t>Comparison of the pharmacokinetics of nicotine following single and ad libitum use of a tobacco heating system or combustible cigarettes</t>
  </si>
  <si>
    <t>e with the International   Conference on Harmonisation Good Clinical Practices principles   and the Declaration of Helsinki  2008   and was registered at www   clinicaltrials gov  NCT01780688   All participants provided written   consent to participate in the study   Subjects  Subjects were recruited via the clinical siteâ  s database and by adver   tisements  The sample size calculation was based on th
 Material  Supplementary Tables 1 and 2 can be found online at http   www   ntr oxfordjournals org  Funding  The study was supported Philip Morris Products S A   Declaration of Interests  All authors are employees of Philip Morris Products S A   Acknowledgments  The authors acknowledge with gratitude the work of Dr Adrian Johnston   Stewart and his staff at Celerion GB Ltd  22 24 Lisburn Road  Belfast</t>
  </si>
  <si>
    <t>Stein, MD et al. (2016)</t>
  </si>
  <si>
    <t>10.1093/ntr/ntv267</t>
  </si>
  <si>
    <t>Documents/E-cigarette citation library.Data/PDF/0205290590/10.1093_ntr_ntv267-2016.pdf</t>
  </si>
  <si>
    <t>An open trial of electronic cigarettes for smoking cessation among methadone-maintained smokers</t>
  </si>
  <si>
    <t>f time  and whether   long term ENDS use would lead to harm reduction remain to be   investigated   Funding  MDS is a recipient of National Institute on Drug Abuse Award K24 DA000512    This award funded the project described here   Declaration of Interests  None declared   References   1  McCool RM  Paschall Richter K  Why do so many drug users smoke  J   Subst Abuse Treat  2003 25 1  43â  49    2  Okol</t>
  </si>
  <si>
    <t>Havel, CM et al. (2016)</t>
  </si>
  <si>
    <t>10.1093/ntr/ntw147</t>
  </si>
  <si>
    <t>Documents/E-cigarette citation library.Data/PDF/1911506858/10.1093_ntr_ntw147-2017.pdf</t>
  </si>
  <si>
    <t>An electronic cigarette vaping machine for the characterization of aerosol delivery and composition</t>
  </si>
  <si>
    <t>y Material  Supplementary Figures 1â  3 can be found online at http   www ntr   oxfordjournals org  Funding  Research reported in this publication was supported from the National   Cancer Institute and Food and Drug Administration Center for Tobacco   Products  1P50CA180890 and P50CA180890 02S1  and the National   Institute on Drug Abuse  P30DA012393   The content is solely the responsi   bility of the a
al views of   the National Institutes of Health  NIH  or the Food and Drug Administration    FDA    Declaration of Interests  Dr Neal Benowitz serves as a consultant to several pharmaceutical companies   that market smoking cessation medications and has served as a paid expert   witness in litigation against tobacco companies  The other authors have no   conflicts to declare   References   1  Arrazola R</t>
  </si>
  <si>
    <t>Birge, M et al. (2017)</t>
  </si>
  <si>
    <t>10.1093/ntr/ntx243</t>
  </si>
  <si>
    <t>Documents/E-cigarette citation library.Data/PDF/3607732434/10.1093_ntr_ntx243-2018.pdf</t>
  </si>
  <si>
    <t>Supplementary Material  Supplementary data are available at Nicotine and Tobacco Research online   Funding  The study was conducted at QMUL  No external funding was sought   Declaration of Interests  PH provided consultancy to and received research funding from manufactur   ers of stop smoking medications  None of the other authors declare any con   flict of interest   Acknowledgments  We are grateful t</t>
  </si>
  <si>
    <t>Xiao, L et al. (2018)</t>
  </si>
  <si>
    <t>10.1093/ntr/nty145</t>
  </si>
  <si>
    <t>Documents/E-cigarette citation library.Data/PDF/2136226642/10.1093_ntr_nty145-2019.pdf</t>
  </si>
  <si>
    <t>tr article abstract 21 10 1401 5056553 by U  niversity of G  lasgow   user on 06 D  ecem  ber 2019  Funding  This work was supported by National Health and Family Planning   Commission of China and the World Health Organization  WPDHP1206671    WPDHP1408674    Declaration of Interests  None declared   Acknowledgment  The authors would like to acknowledge local representatives of the Centers   for Disease</t>
  </si>
  <si>
    <t>Lee, H et al. (2019)</t>
  </si>
  <si>
    <t>10.1093/ntr/ntz008</t>
  </si>
  <si>
    <t>Documents/E-cigarette citation library.Data/PDF/1419218422/10.1093_ntr_ntz008-2019.pdf</t>
  </si>
  <si>
    <t>Supplementary Material  Supplementary data are available at Nicotine and Tobacco Research online   Funding  Cancer Research UK  C52999 A21496  C57277 A23884  funded the work   reported in this manuscript  LBâ  s post is funded by a CRUK BUPA Foundation   Cancer Prevention Fellowship  C52999 A19748   LB and AMcN are part   of the UK Centre for Tobacco and Alcohol Studies  a UK Clinical Research   Collabo
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MR K023195 1    Declaration of Inter
est  The authors declare no competing interests   References   1  NoelÂ JK  ReesÂ VW  ConnollyÂ GN  Electronic cigarettes  a new â œtobaccoâ     industry  Tob Control  2011 20 1  81    2  KaisarÂ MA  PrasadÂ S  LilesÂ T  CuculloÂ L  A decade of e cigarettes  limited   research   unresolved safety concerns  Toxicology  201</t>
  </si>
  <si>
    <t>2019</t>
  </si>
  <si>
    <t>Shenassa, ED et al. (2015)</t>
  </si>
  <si>
    <t>10.1097/eDe.0000000000000270</t>
  </si>
  <si>
    <t>Documents/E-cigarette citation library.Data/PDF/3062170851/10.1097_eDe.0000000000000270-2015.pdf</t>
  </si>
  <si>
    <t>Elevated risk of nicotine dependence among sib-pairs discordant for maternal smoking during pregnancy evidence from a 40-year longitudinal study</t>
  </si>
  <si>
    <t>Epidemiology</t>
  </si>
  <si>
    <t>nal   Child Health  1142GG SPH  College Park  MD 20742    Shenassa UMD edu    The authors report no conflicts of interest   HHS Public Access  Author manuscript  Epidemiology  Author manuscript  available in PMC 2015 June 04   Published in final edited form as   Epidemiology  2015 May   26 3   441â  447  doi 10 1097 EDE 0000000000000270   A  uthor M  anuscript  A  uthor M  anuscript  A  uthor M  anuscript</t>
  </si>
  <si>
    <t>Taylor, AE et al. (2014)</t>
  </si>
  <si>
    <t>10.1111/add.12514</t>
  </si>
  <si>
    <t>Documents/E-cigarette citation library.Data/PDF/1113921335/10.1111_add.12514-2014.pdf</t>
  </si>
  <si>
    <t>Maternal smoking during pregnancy and offspring smoking initiation: Assessing the role of intrauterine exposure</t>
  </si>
  <si>
    <t>tion Addiction  109  1013â  1021  to play in intergenerational transmission of smoking  behaviour   Declaration of interests  None   Acknowledgements  We are extremely grateful to all the families who took part  in this study  the midwives for their help in recruiting  them and the whole ALSPAC team  which includes  interviewers  computer and laboratory technicians  cleri   cal workers  research scienti
 UK Centre for Tobacco and Alcohol  Studies  a UKCRC Public Health Research  Centre of  Excellence  Funding from British Heart Foundation   Cancer Research UK  Economic and Social Research  Council  Medical Research Council  and the National  Institute for Health Research  under the auspices of the  UK Clinical Research Collaboration  is gratefully  acknowledged  M H  is a member of the NIHR School of  P
s for Public  Health Improvement  DECIPHer   a UKCRC Public Health  Research  Centre of Excellence  Funding from the British  Heart Foundation  Cancer Research UK  Economic and  Social Research Council  RES 590 28 0005   Medical  Research Council  the Welsh Assembly Government and  the Wellcome Trust  WT087640MA   under the auspices  of the UK Clinical Research Collaboration  is gratefully  acknowledged</t>
  </si>
  <si>
    <t>St Helen, G et al. (2016a)</t>
  </si>
  <si>
    <t>Roberts, E et al. (2016)</t>
  </si>
  <si>
    <t>10.1111/add.13236</t>
  </si>
  <si>
    <t>Documents/E-cigarette citation library.Data/PDF/3410265113/10.1111_add.13236-2016.pdf</t>
  </si>
  <si>
    <t>Efficacy and tolerability of pharmacotherapy for smoking cessation in adults with serious mental illness: A systematic review and network meta-analysis</t>
  </si>
  <si>
    <t>ollege London  Weston Education Centre  10 Cutcombe Rd  London SE5 9RJ   emmert roberts kcl ac uk   Declaration of Interests   All authors have completed the Unified Competing Interest form at www icmje org coi_disclosure pdf  available on request from the  corresponding author    ER has nothing to disclose  EE reports research grants from Pfizer and grants from Forum Pharmaceuticals that supplement NIH
Alcohol Studies  a UK Clinical Research Collaboration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MR K023195 1   The funders played no role i</t>
  </si>
  <si>
    <t>Jackson, SE et al. (2018)</t>
  </si>
  <si>
    <t>10.1111/add.14544</t>
  </si>
  <si>
    <t>Documents/E-cigarette citation library.Data/PDF/2481138719/10.1111_add.14544-2019.pdf</t>
  </si>
  <si>
    <t>ocus  for tractable local policy and interventions to reduce  smoking related health inequalities   Declaration of interests  J B  has received unrestricted research grants from Pfizer  relating to the studyof smoking cessation  R W  undertakes  research and consultancy and receives fees for speaking  from companies that develop and manufacture smoking  cessation medications  Pfizer  J J  McNeil  GSK  N
uld  appear to have influenced the submitted work   Acknowledgements  We gratefully acknowledge all funding  The research team  is part of the UK Centre for Tobacco and Alcohol Studies   Funding was provided for the conduct of this research  and preparation of the manuscript  The funders had no  final role in the study design  in the collection  analysis  and interpretation of data  in the writing of the</t>
  </si>
  <si>
    <t>Kota, D et al. (2007)</t>
  </si>
  <si>
    <t>10.1124/jpet.107.121616</t>
  </si>
  <si>
    <t>Documents/E-cigarette citation library.Data/PDF/1543210840/10.1124_jpet.107.121616-2007.pdf</t>
  </si>
  <si>
    <t>Nicotine dependence and reward differ between adolescent and adult male mice</t>
  </si>
  <si>
    <t>Journal of Pharmacology and Experimental Therapeutics</t>
  </si>
  <si>
    <t>Glasser, AM et al. (2015)</t>
  </si>
  <si>
    <t>10.1136/bmjopen-2015-007688</t>
  </si>
  <si>
    <t>Documents/E-cigarette citation library.Data/PDF/0005272356/10.1136_bmjopen-2015-007688-20151.pdf</t>
  </si>
  <si>
    <t>Electronic nicotine delivery devices, and their impact on health and patterns of tobacco use: a systematic review protocol</t>
  </si>
  <si>
    <t>BMJ open</t>
  </si>
  <si>
    <t>flavour of  products    6  measures   7  outcomes   8  limitations    9  major conclusions and  10  funding source author  disclosures  During this process  the form will be revised  if other relevant information is not captured in these  fields  In addition  individual reviewers will identify  other categories of the review  eg  product features and  health effects  in which the study should be included
 AMG and LK will perform the title and abstract  review  All authors will perform data extraction   Funding This work was supported by the Schroeder Institute for Tobacco  Research and Policy Studies at Legacy and the Robert Wood Johnson  Foundation  Grant ID  72208   Study authors are or were previously employed  by Legacy   Competing interests None declared   Provenance and peer review Not commissioned</t>
  </si>
  <si>
    <t>Chang, HC et al. (2017)</t>
  </si>
  <si>
    <t>10.1136/bmjopen-2016-014263</t>
  </si>
  <si>
    <t>Documents/E-cigarette citation library.Data/PDF/0793061831/10.1136_bmjopen-2016-014263-2017.pdf</t>
  </si>
  <si>
    <t>Elucidating challenges that electronic cigarettes pose to tobacco control in Asia: A population-based national survey in Taiwan</t>
  </si>
  <si>
    <t>nuscript on behalf of  his coauthors  Imad Sawaya  MS  provided language editing and proofreading   Funding National Yang Ming University received research funding from the  tobacco health and welfare surcharges by the Health Promotion  Figure 2 Prevalence ratio  95  CI  for e cigarette use among never smokers aged 18â  24 and 25â  44 years   Chang H C  et al  BMJ Open 2017 7 e014263  doi 10 1136 bmjopen
e researchers were  independent of the sponsor in writing the manuscript   Competing interests None declared   Ethics approval The Institutional Review Board of National Yang Ming  University   Provenance and peer review Not commissioned  externally peer reviewed   Data sharing statement No additional data are available   Open Access This is an Open Access article distributed in accordance with  the Cre</t>
  </si>
  <si>
    <t>Joseph, AM et al. (2004)</t>
  </si>
  <si>
    <t>10.1136/tc.2003.004242</t>
  </si>
  <si>
    <t>Documents/E-cigarette citation library.Data/PDF/3353865729/10.1136_tc.2003.004242-2004.pdf</t>
  </si>
  <si>
    <t>Community tobacco control leaders' perceptions of harm reduction</t>
  </si>
  <si>
    <t>ral  health  and public health effects of harm  reduction strategies in order to help address these conflicting  views   The purpose of this project was to seek public comment  about harm reduction strategies from the tobacco control  community in order to better understand stakeholdersâ   views  toward this approach  We conducted focus groups among  community opinion leaders in the areas of tobacco publi
us to  spend more of our resources in actually implementing   those  things â  â    Competition for funding has the potential to split the  tobacco control community  which is especially risky in the  face of industry promotion of tobacco products  This view of  the risks of harm reduction strategies was most commonly  endorsed by leaders in the public health community   Additionally  the strategies used
to prevention  30   to cessation  and 20  to harm reduction  They recommended  that 40  of research funding go to prevention  30  to  cessation  and 25  to harm reduction  table 3    Group differences and group process  In general the tenor toward harm reduction was more  negative at the beginning of each focus group than at the  end  Moderators had the impression that participants were  learning new inf
 necessary to more fully  protect the public health   ACKNOWLEDGEMENTS  This study was supported by funding from the National Cancer  Institute and National Institute Drug Abuse grant DA13333 02  and  Robert Wood Johnson Foundation Grant 042782   Authorsâ   affiliations                                             A M Joseph   D Hennrikus   D Hatsukami   University of Minnesota  Transdisciplinary Tobacco</t>
  </si>
  <si>
    <t>Al Mamun, A et al. (2006)</t>
  </si>
  <si>
    <t>10.1136/tc.2006.016790</t>
  </si>
  <si>
    <t>Documents/E-cigarette citation library.Data/PDF/1907225796/10.1136_tc.2006.016790-2006.pdf</t>
  </si>
  <si>
    <t>Does maternal smoking during pregnancy predict the smoking patterns of young adult offspring? A birth cohort study</t>
  </si>
  <si>
    <t>spital  The views expressed in the paper are those of the  authors and not necessarily those of any funding body   Authorsâ   affiliations                                             A Al Mamun  R Alati  J M Najman  G M Williams  School of Population  Health  The University of Queensland  Herston  Queensland  Australia  F V Oâ  Callaghan  Griffith Psychological Health Research Centre  Griffith  Universit
llaghan  W Bor  Mater Misericordiae Hospital  The University of  Queensland  Queensland  Australia  Funding  The core study was funded by the National Health and Medical  Research Council  NHMRC  of Australia  This work was funded by the  NHMRC grant number  252834   REFERENCES  1 Cornelius MD  Leech SL  Goldschmidt L  et al  Prenatal tobacco exposure  is it  a risk factor for early tobacco experimentati</t>
  </si>
  <si>
    <t>Beard, E et al. (2015)</t>
  </si>
  <si>
    <t>10.1136/thoraxjnl-2015-206801</t>
  </si>
  <si>
    <t>Documents/E-cigarette citation library.Data/PDF/2263718598/10.1136_thoraxjnl-2015-206801-2015.pdf</t>
  </si>
  <si>
    <t>Has growth in electronic cigarette use by smokers been responsible for the decline in use of licensed nicotine products? Findings from repeated cross-sectional surveys</t>
  </si>
  <si>
    <t>Thorax</t>
  </si>
  <si>
    <t>wrote the first draft  All  authors commented on this draft and contributed to the final version   Funding The Smoking Toolkit Study is currently funded by Cancer Research UK  grant  number  A14135   It has also previously been funded by Pfizer  GlaxoSmithKline and  Johnson   Johnson  none of whom had any involvement in the design of the study  the  analysis or interpretation of the data  the writing of
UIT  RWâ  s salary  is funded by Cancer Research UK  EB and JB have received unrestricted research  funding from Pfizer  EB and JB are funded by Cancer Research UK   Ethics approval UCL Ethics Committee approved this study   Provenance and peer review Not commissioned  externally peer reviewed   Data sharing statement Data come from the Smoking Toolkit Study  For more  details please contact the primary</t>
  </si>
  <si>
    <t>Delnevo, CD et al. (2015)</t>
  </si>
  <si>
    <t>10.1136/tobaccocontrol-2013-051408</t>
  </si>
  <si>
    <t>Documents/E-cigarette citation library.Data/PDF/4179992577/10.1136_tobaccocontrol-2013-051408-2015.pdf</t>
  </si>
  <si>
    <t>Preference for flavoured cigar brands among youth, young adults and adults in the USA</t>
  </si>
  <si>
    <t>he US  Department of Health and Human Services or any of its affiliated  institutions or agencies   Funding This project has been funded in part with Federal funds from the National  Institute on Drug Abuse  National Institutes of Health  and the Food and Drug  Administration  Department of Health and Human Services  under contract no   HHSN271201100027C   Competing interests None   Ethics approval This</t>
  </si>
  <si>
    <t>Emery, SL et al. (2014)</t>
  </si>
  <si>
    <t>10.1136/tobaccocontrol-2014-051648</t>
  </si>
  <si>
    <t>Documents/E-cigarette citation library.Data/PDF/2095014586/10.1136_tobaccocontrol-2014-051648-2014.pdf</t>
  </si>
  <si>
    <t>Wanna know about vaping? Patterns of message exposure, seeking and sharing information about e-cigarettes across media platforms</t>
  </si>
  <si>
    <t>d the draft  the final  version of the paper has been reviewed and approved by all four coauthors   Funding This project was funded by a National Cancer Institute funded grant   grant no  5U01CA154254   titled â  Tobacco Control in a Rapidly Changing Media  Environmentâ    principal investigator  SLE   The National Cancer Institute did not play  any role in study design  in the collection  analysis and i</t>
  </si>
  <si>
    <t>Seidenberg, A et al. (2015)</t>
  </si>
  <si>
    <t>10.1136/tobaccocontrol-2015-052375</t>
  </si>
  <si>
    <t>Documents/E-cigarette citation library.Data/PDF/0296248608/10.1136_tobaccocontrol-2015-052375-20161.pdf</t>
  </si>
  <si>
    <t>Differences in the design and sale of e-cigarettes by cigarette manufacturers and non-cigarette manufacturers in the USA</t>
  </si>
  <si>
    <t>Czoli, CD et al. (2015)</t>
  </si>
  <si>
    <t>10.1136/tobaccocontrol-2015-052422</t>
  </si>
  <si>
    <t>Documents/E-cigarette citation library.Data/PDF/3959068424/10.1136_tobaccocontrol-2015-052422-2016.pdf</t>
  </si>
  <si>
    <t>Consumer preferences for electronic cigarettes: Results from a discrete choice experiment</t>
  </si>
  <si>
    <t>e manuscript  DH and CDC are responsible for the overall content of the  manuscript as guarantors   Funding This work was supported by a Canadian Institutes of Health Research   CIHR  Vanier Canada Graduate Scholarship  Czoli   a CIHR New Investigator Award   Hammond  and a CIHR Public Health Agency of Canada Chair in Applied Public  Health  Hammond    Competing interests MG has received research funding</t>
  </si>
  <si>
    <t>Czoli, CD et al. (2017)</t>
  </si>
  <si>
    <t>10.1136/tobaccocontrol-2016-053060</t>
  </si>
  <si>
    <t>Documents/E-cigarette citation library.Data/PDF/1909550315/10.1136_tobaccocontrol-2016-053060-2017.pdf</t>
  </si>
  <si>
    <t>How do consumers perceive differences in risk across nicotine products? A review of relative risk perceptions across smokeless tobacco, e-cigarettes, nicotine replacement therapy and combustible cigarettes</t>
  </si>
  <si>
    <t>al contributions to the writing and  finalising of the manuscript  All approved the final version   Funding This research was supported by Canadian Institutes of Health Research   CIHR  Vanier Canada Graduate Scholarship  Czoli   as well as CIHR New  Investigator Award  Hammond  and CIHR PHAC Chair in Applied Public Health   Hammond   This research was also supported in part by National Institutes of  He
does not necessarily represent  the official views of the NIH or the FDA   Competing interests None declared   Provenance and peer review Not commissioned  externally peer reviewed   REFERENCES  1 Zeller M  Hatsukami D  the Strategic Dialogue on Tobacco Harm Reduction Group   The Strategic Dialogue on Tobacco Harm Reduction  a vision and blueprint for  action in the US  Tob Control 2009 18 324â  32   2</t>
  </si>
  <si>
    <t>Pearson, JL et al. (2017)</t>
  </si>
  <si>
    <t>10.1136/tobaccocontrol-2016-053541</t>
  </si>
  <si>
    <t>Documents/E-cigarette citation library.Data/PDF/0279307747/10.1136_tobaccocontrol-2016-053541-20181.pdf</t>
  </si>
  <si>
    <t>d into the references   Acknowledgements The authors thank the Robert Wood Johnson Foundation   for funding â  Harvesting Global Learning on Alternative Nicotine Delivery Systems    ANDS  to Inform U S  Policy Action  Policy Research  and Surveillance â   during which   the idea for this manuscript was formed  TheÂ authors also thank the authors of   relevant surveys whose work has contributed to the sur
tine Delivery Systems  ANDS  to Inform U S    Policy Action  Policy Research  and Surveillanceâ     Funding LSB is funded by a Cancer Research UK  CRUK  BUPA Foundation Cancer   Prevention Fellowship  C52999 A19748   LSB  SCH and AM are members of the   UK Centre for Tobacco and Alcohol Studies  a UK Clinical Research Collaboration   Public Health Research  Centre of Excellence with funding from the Medi
se of the National Institutes of   Health under Award Number K01DA037950   Competing interests None declared   Provenance and peer review Not commissioned  externally peer reviewed   Â  Article author s   or their employer s  unless otherwise stated in the text of the   article  2018  All rights reserved  No commercial use is permitted unless otherwise   expressly granted   RefeRences   1 Singh T  Arraz</t>
  </si>
  <si>
    <t>Pacek, LR et al. (2017)</t>
  </si>
  <si>
    <t>10.1136/tobaccocontrol-2017-053689</t>
  </si>
  <si>
    <t>Documents/E-cigarette citation library.Data/PDF/2177487406/10.1136_tobaccocontrol-2017-053689-2018.pdf</t>
  </si>
  <si>
    <t>contributed to  have critically reviewed and revised  and have approved of   the final manuscript   Funding Research reported in this publication was supported by the National   Institute on Drug Abuse and FDA Center for Tobacco Products  U54 DA031659     Salary support for LRP during the preparation of this paper was provided by   T32 AI007329  The content is solely the responsibility of the authors and
ent the official views of the NIH or the Food and Drug   Administration    Competing interests None declared  Patient consent N A   ethics approval The study was approved by the institutional review board at   each study site and was reviewed by the FDA Center for Tobacco Products  It was   monitored by an independent data and safety monitoring board   Provenance and peer review Not commissioned  extern</t>
  </si>
  <si>
    <t>Best, C et al. (2017)</t>
  </si>
  <si>
    <t>10.1136/tobaccocontrol-2017-053691</t>
  </si>
  <si>
    <t>Documents/E-cigarette citation library.Data/PDF/0666139824/10.1136_tobaccocontrol-2017-053691-2017.pdf</t>
  </si>
  <si>
    <t>s involved in devising the overall study  drafting and revising   this paper and is its guarantor   Funding This project was funded by the UK National Institute for Health Research    NIHR  PHR project 10 3000 07  The study sponsor had no influence on study design   and the collection  analysis  and interpretation of data and the writing of the article   and the decision to submit it for publication   Co
mpeting interests None declared   ethics approval University of St Andrews  School of Medicine Ethics Committee   Provenance and peer review Not commissioned  externally peer reviewed   data sharing statement Anonymised data from this study will be made publically   available after the end of the study  December 2017   Stata sy</t>
  </si>
  <si>
    <t>Levy, DT et al. (2017)</t>
  </si>
  <si>
    <t>10.1136/tobaccocontrol-2017-053759</t>
  </si>
  <si>
    <t>Documents/E-cigarette citation library.Data/PDF/3550346617/10.1136_tobaccocontrol-2017-053759-2018.pdf</t>
  </si>
  <si>
    <t>G and RN helped with the writing and   revisions and contributed to the discussion of methodology   Funding Funding was received by DTL  DBA  RM and RN from the National   Institute on Drug Abuse  under grant R01DA036497  TRH and RM received funding   from the Cancer Intervention and Surveillance Modeling Network  CISNET  of the   Division of Cancer Control and Population Sciences  NCI under grant UO1 CA
97450    RB  MLG  RJOâ  C and DTL received funding from the National Cancer Institute under   grant P01 CA200512   Competing interests MLG received a research grant from Pfizer and served as an   advisory board member to Johnson   Johnson  manufacturers of smoking cessation   medications  No other conflicts of interest are declared   Provenance and</t>
  </si>
  <si>
    <t>Stephens, WE (2017)</t>
  </si>
  <si>
    <t>10.1136/tobaccocontrol-2017-053808</t>
  </si>
  <si>
    <t>Documents/E-cigarette citation library.Data/PDF/2796660675/10.1136_tobaccocontrol-2017-053808-2017.pdf</t>
  </si>
  <si>
    <t>nd refill liquids as   well as vaping behaviour and product manipulation   competing interests None declared   P  rotected by copyright    on D  ecem  ber 6  2019 at U  niversity of G  lasgow     http   tobaccocontrol bm  j com     T  ob C  ontrol  first published as 10 1136 tobaccocontrol 2017 053808 on 4 A  ugust 2017  D  ow  nloaded from     16 StephensÂ WE  Tob Control 2018 27 10â  17  doi 10 1136 t</t>
  </si>
  <si>
    <t>Tabuchi, K et al. (2017)</t>
  </si>
  <si>
    <t>10.1136/tobaccocontrol-2017-053947</t>
  </si>
  <si>
    <t>Documents/E-cigarette citation library.Data/PDF/2886045373/10.1136_tobaccocontrol-2017-053947-2018.pdf</t>
  </si>
  <si>
    <t>content  all authors  statistical   analysis  TT and TS  and study supervision  SG  TN  NK and BC   Funding This work was supported by Health Labour Sciences Research Grants    H26 junkankitou ippan 023  H28 junkankitou ippan 002  H28 junkankitou   ippan 008 and H29 tokubetsu shitei 006  and Japan Society for the Promotion of   Science  JSPS  KAKENHI Grants  15H02964 and 15K19256   The work of SG was   p
Research and Innovation   Programme  The TackSHS Project  grant agreement  681040    disclaimer The funding sources had no role in the design and conduct of the   study  in the analysis and interpretation of the data  or in the preparation  review  or   approval of the manuscript   Competing interests None declared   ethics approval The study was reviewed and approved by the Research Ethics   Committee o</t>
  </si>
  <si>
    <t>Agaku, IT et al. (2018)</t>
  </si>
  <si>
    <t>10.1136/tobaccocontrol-2017-054113</t>
  </si>
  <si>
    <t>Documents/E-cigarette citation library.Data/PDF/2123854758/10.1136_tobaccocontrol-2017-054113-2019.pdf</t>
  </si>
  <si>
    <t>rove the final manuscript as submitted and agree to be accountable for   all aspects of the work    Funding This research received no specific grant from any funding agency in the   public  commercial or not for profit sectors   Disclaimer The findings and conclusions in this report are those of the authors   and do not necessarily represent the official position of the U S  Centers for Disease   Control
 and Prevention   Competing interests None declared   Patient consent Not required   Provenance and peer review Not commissioned  externally peer reviewed   Data sharing statement All data used for this research are publicly available and   can be accessed at https   www  cdc  gov  tobacco  data_ statistics  surveys  nyts  index    htm   Â  Articl</t>
  </si>
  <si>
    <t>Vallone, DM et al. (2018)</t>
  </si>
  <si>
    <t>10.1136/tobaccocontrol-2018-054693</t>
  </si>
  <si>
    <t>Documents/E-cigarette citation library.Data/PDF/1183649378/10.1136_tobaccocontrol-2018-054693-2019.pdf</t>
  </si>
  <si>
    <t>rs DMV and ECH designed the study  HX and LP performed the   analysis  DMV and MB wrote the paper   Funding This study was funded by Truth Initiative   Competing interests None declared   Patient consent Not required   ethics approval Advarra Institutional Review Board  formerly Chesapeake IRB     Provenance and peer review Not commissioned  externally peer reviewed   P  rotected by copyright    on D  ec</t>
  </si>
  <si>
    <t>Lieb, R et al. (2003)</t>
  </si>
  <si>
    <t>10.1159/000070980</t>
  </si>
  <si>
    <t>Documents/E-cigarette citation library.Data/PDF/1577662635/10.1159_000070980-2003.pdf</t>
  </si>
  <si>
    <t>Maternal smoking and smoking in adolescents: A prospective community study of adolescents and their mothers</t>
  </si>
  <si>
    <t>Bhatnagar, A et al. (2014)</t>
  </si>
  <si>
    <t>10.1161/CIR.0000000000000107</t>
  </si>
  <si>
    <t>Documents/E-cigarette citation library.Data/PDF/2919282041/10.1161_CIR.0000000000000107-2014.pdf</t>
  </si>
  <si>
    <t>Electronic cigarettes: A policy statement from the American Heart Association</t>
  </si>
  <si>
    <t>Circulation</t>
  </si>
  <si>
    <t>ding comprehensive tobacco   cessation treatment within healthcare plans  and supporting   adequate funding of comprehensive tobacco control programs   in different states  These tobacco control efforts have cut in   half the youth smoking rate from 1997 to 2007 and have saved    8 million lives in the past 50 years 1 However  the work is far   from done and has stalled  especially for people living belo
000000000000107  The American Heart Association makes every effort to avoid any actual or potential conflicts of interest that may arise as a result of an outside relationship   or a personal  professional  or business interest of a member of the writing panel  Specifically  all members of the writing group are required to complete   and submit a Disclosure Questionnaire showing all such relationships tha
t might be perceived as real or potential conflicts of interest   This statement was approved by the American Heart Association Advocacy Coordinating Committee on July 28  2014  A copy of the document is   available at http   my americanheart org statements by selecting either the â œBy Topicâ   link or the â œBy Publication Dateâ   link  To purcha
ulation Health    The University of Auckland    Auckland  New Zealand  In 2007  my group   received funding from   HealthNZ Ltd to conduct   a small trial on Ruyan   e cigarettes  the product   used in the trial was   supplied by Ruyan Ltd   Principal Investigator    of the ASCEND   e cigarette efficacy   trial  in which the   e cigarettes were   provided by PGM   International Ltd  a   supplier of e cig
 the relationships of writing group members that may be perceived as actual or reasonably perceived conflicts of interest as reported on the   Disclosure Questionnaire  which all members of the writing group are required to complete and submit  A relationship is considered to be â œsignificantâ   if  a  the person   receives  10 000 or more during any 12 month period  or 5  or more of the personâ  s gross
e represents the relationships of reviewers that may be perceived as actual or reasonably perceived conflicts of interest as reported on the Disclosure   Questionnaire  which all reviewers are required to complete and submit  A relationship is considered to be â œsignificantâ   if  a  the person receives  10 000 or more during   any 12 month period  or 5  or more of the personâ  s gross income  or  b  the</t>
  </si>
  <si>
    <t>Franck, C et al. (2014)</t>
  </si>
  <si>
    <t>10.1161/CIRCULATIONAHA.113.006416</t>
  </si>
  <si>
    <t>Documents/E-cigarette citation library.Data/PDF/4234707642/10.1161_CIRCULATIONAHA.113.006416-2014.pdf</t>
  </si>
  <si>
    <t>Electronic cigarettes in North America: History, use, and implications for smoking cessation</t>
  </si>
  <si>
    <t>tential of e cigarettes to aid in smoking cessation   compared with available therapies   Source of Funding  This study was supported by a Knowledge Synthesis grant from   the Canadian Institutes of Health Research  CIHR  grant number   KRS 134302    Disclosures   Dr Eisenberg has received funding from Pfizer Canada Inc to   conduct the Evaluation of Varenicline  Champix  in Smoking   Cessation for Patie
0794573  of varenicline versus placebo after acute coronary   syndrome  The other authors report no conflicts   References   1  Centers for Disease Control and Prevention  Current cigarette smoking among   adults  United States  2011  Morb Mortal Wkly Rep  2012 61 889â  894    2  Health Canada  Canadian Tobacco Use Monitoring Survey  CTUMS  sup   plementary tables  2011   http   www hc sc gc ca hc ps toba</t>
  </si>
  <si>
    <t>Jaber, RM et al. (2018)</t>
  </si>
  <si>
    <t>10.1161/JAHA.117.008178</t>
  </si>
  <si>
    <t>Documents/E-cigarette citation library.Data/PDF/2066035429/10.1161_JAHA.117.008178-2018.pdf</t>
  </si>
  <si>
    <t>Electronic cigarette use prevalence, associated factors, and pattern by cigarette smoking status in the United States from NHANES (National health and nutrition examination survey) 2013–2014</t>
  </si>
  <si>
    <t>Journal of the American Heart Association</t>
  </si>
  <si>
    <t>required sample  size and for prioritizing and implementing group based  interventions   Sources of Funding  This research was supported by the National Heart  Lung  and  Blood Institute of the National Institutes of Health and the  Center for Tobacco Products under award P50HL120163  The  content is solely the responsibility of the authors and does not  necessarily represent the official views of the Na</t>
  </si>
  <si>
    <t>Kotz, D et al. (2014a)</t>
  </si>
  <si>
    <t>10.1186/1471-2458-14-1163</t>
  </si>
  <si>
    <t>Documents/E-cigarette citation library.Data/PDF/2040626048/10.1186_1471-2458-14-1163-2014.pdf</t>
  </si>
  <si>
    <t>Prospective cohort study of the effectiveness of varenicline versus nicotine replacement therapy for smoking cessation in the "real world"</t>
  </si>
  <si>
    <t>Cookson, C et al. (2014)</t>
  </si>
  <si>
    <t>10.1186/1472-6963-14-304</t>
  </si>
  <si>
    <t>Documents/E-cigarette citation library.Data/PDF/0270812682/10.1186_1472-6963-14-304-2014.pdf</t>
  </si>
  <si>
    <t>Smoking and its treatment in addiction services: Clients' and staff behaviour and attitudes</t>
  </si>
  <si>
    <t>BMC Health Services Research</t>
  </si>
  <si>
    <t>lcohol Studies  a UK Clinical Research Collaboration Public  Health Research  Centre of Excellence  Funding from the British Heart  Foundation  Cancer Research UK  Economic and Social Research Council   Medical Research Council and the National Institute for Health Research  under the auspices of the UK Clinical Research Collaboration  is gratefully  acknowledged  The funding sources had no role in the s</t>
  </si>
  <si>
    <t>Mourtakos, SP et al. (2015)</t>
  </si>
  <si>
    <t>10.1186/s12884-015-0498-z</t>
  </si>
  <si>
    <t>Documents/E-cigarette citation library.Data/PDF/3261570811/10.1186_s12884-015-0498-z-2015.pdf</t>
  </si>
  <si>
    <t>Maternal lifestyle characteristics during pregnancy, and the risk of obesity in the offspring: A study of 5,125 children</t>
  </si>
  <si>
    <t>BMC Pregnancy and Childbirth</t>
  </si>
  <si>
    <t>GWG  maternal age at pregnancy   alcohol consumption  smoking and exercise   The authors report no conflict of interest in the  reporting of the data   Conclusion  The research analysis that was conducted confirmed that  when a mother gains more weight  adopts sedentary be   haviour and smokes during pregnancy  the risk that her  offspring will be overweight or obese  e g   higher BMI   at the ages of 8 
 and consume alcohol  and do moderate exercise  during pregnancy   Competing interests  The authors declare that they have no competing interests   Authorsâ   contributions  All authors contributed to the interpretation of the analysis and critically  revised the manuscript  SM  DP  KK  KT and LSS guided the design  analysis   interpretation and writing of the manuscript  KK  KT and GAn revised the  man</t>
  </si>
  <si>
    <t>D’Ruiz, CD et al. (2016)</t>
  </si>
  <si>
    <t>10.1186/s12889-016-3236-1</t>
  </si>
  <si>
    <t>Documents/E-cigarette citation library.Data/PDF/0891595486/10.1186_s12889-016-3236-1-2016.pdf</t>
  </si>
  <si>
    <t>Reductions in biomarkers of exposure, impacts on smoking urge and assessment of product use and tolerability in adult smokers following partial or complete substitution of cigarettes with electronic cigarettes</t>
  </si>
  <si>
    <t>h Center  in  Greensboro  NC as well as the study investigators at Celerion in Lincoln   Nebraska   Funding  This study was funded by Fontem Ventures B V   a fully owned subsidiary of  Imperial Brands plc  and the manufacturer of the e cigarette products used  in this study   Availability of data and materials  This study was registered on February 6  2015 with ClinicalTrials gov and the  data supporting</t>
  </si>
  <si>
    <t>Boden, JM et al. (2010)</t>
  </si>
  <si>
    <t>10.1192/bjp.bp.109.065912</t>
  </si>
  <si>
    <t>Documents/E-cigarette citation library.Data/PDF/3631505070/10.1192_bjp.bp.109.065912-2010.pdf</t>
  </si>
  <si>
    <t>Cigarette smoking and depression: Tests of causal linkages using a longitudinal birth cohort</t>
  </si>
  <si>
    <t>British Journal of Psychiatry</t>
  </si>
  <si>
    <t>smoking and  depression in which cigarette smoking increases the risk of  symptoms of depression   Declaration of interest  None   The British Journal of Psychiatry  2010   196  440â  446  doi  10 1192 bjp bp 109 065912   See editorial  pp  425â  426  this issue   by a feedback loop in which smoking increases risks of depression   while at the same time the onset of depression leads to an  increased co
fergusson otago ac nz  First received 9 Mar 2009  final revision 25 May 2009  accepted 16 Sep 2009  Funding  This research was funded by grants from the Health Research Council of New Zealand  the  National Child Health Research Foundation  the Canterbury Medical Research Foundation  and the New Zealand Lottery Grants Board   References  1 Smart D  Hayes A  Sanson A  Toumbourou JW  Mental health and  wel</t>
  </si>
  <si>
    <t>Grove, KL et al. (2001)</t>
  </si>
  <si>
    <t>10.1210/jcem.86.11.8033</t>
  </si>
  <si>
    <t>Documents/E-cigarette citation library.Data/PDF/3831959766/10.1210_jcem.86.11.8033-2001.pdf</t>
  </si>
  <si>
    <t>Chronic maternal nicotine exposure alters neuronal systems in the arcuate nucleus that regulate feeding behavior in the newborn rhesus macaque</t>
  </si>
  <si>
    <t>Journal of Clinical Endocrinology and Metabolism</t>
  </si>
  <si>
    <t>Key, AP et al. (2007)</t>
  </si>
  <si>
    <t>10.1289/ehp.9521</t>
  </si>
  <si>
    <t>Documents/E-cigarette citation library.Data/PDF/0463261627/10.1289_ehp.9521-2007.pdf</t>
  </si>
  <si>
    <t>Smoking during pregnancy affects speech-processing ability in newborn infants</t>
  </si>
  <si>
    <t>1  HD17860   and the U S  Department of Education   R215K000023  to D L M  and V J M    The authors declare they have no competing  financial interests   Received 17 July 2006  accepted 27 November 2006   Smoking during Pregnancy Affects Speech Processing Ability   in Newborn Infants  Alexandra P F  Key 1 Melissa Ferguson 2 Dennis L  Molfese 3 Kelley Peach 2 Casey Lehman 2 and Victoria J  Molfese4  1Ken</t>
  </si>
  <si>
    <t>Weiss, RB et al. (2008)</t>
  </si>
  <si>
    <t>10.1371/journal.pgen.1000125</t>
  </si>
  <si>
    <t>Documents/E-cigarette citation library.Data/PDF/0731993282/10.1371_journal.pgen.1000125-2008.pdf</t>
  </si>
  <si>
    <t>A candidate gene approach identifies the CHRNA5-A3-B4 region as a risk factor for age-dependent nicotine addiction</t>
  </si>
  <si>
    <t>PLoS Genetics</t>
  </si>
  <si>
    <t>istribution  and reproduction in any medium  provided the original author and source are credited   Funding  This research was supported  in part  by the National Institutes of Health  NIDA NHLBI P01 HL72903  NHLBI N01 HR46014  NCI P50 CA84724 and NIDA  P50 DA19706  The Lung Health Study  LHS  is conducted and supported by the NHLBI in collaboration with the LHS Study Investigators   Competing Interests 
 The authors have declared that no competing interests exist     E mail  Bob Weiss genetics utah edu  RBW   Mark Leppert genetics utah edu  MFL   Introduction  Nicotine addiction has profound clinical and public health  consequences because it is associated with reduced ability to cease  tobacco use  1 2   and tobacco use</t>
  </si>
  <si>
    <t>Nagle, AA et al. (2012)</t>
  </si>
  <si>
    <t>10.1371/journal.pone.0050125</t>
  </si>
  <si>
    <t>Documents/E-cigarette citation library.Data/PDF/1265061592/10.1371_journal.pone.0050125-2012.pdf</t>
  </si>
  <si>
    <t>Induction of Tumor Cell Death through Targeting Tubulin and Evoking Dysregulation of Cell Cycle Regulatory Proteins by Multifunctional Cinnamaldehydes</t>
  </si>
  <si>
    <t>istribution  and reproduction in any medium  provided the original author and source are credited   Funding  This work was supported by the National University of Singapore  Academic Research Fund Tier 1 R 148 000 116 112 to EHC and NUS President  Graduate Fellowship to AAN  and the School of Pharmacy  University of London  to GW   The funders had no role in study design  data collection and analysis   d
ecision to publish  or preparation of the manuscript   Competing Interests  The authors have declared that no competing interests exist     E mail  phaceh nus edu sg  Introduction  The cell cycle is tightly regulated by checkpoints which ensure  sequential progression through all the phases  If certain critical  events in a phase cannot be executed  these checkpoints activate  a â  â  waitâ  â</t>
  </si>
  <si>
    <t>Vugrin, ED et al. (2015)</t>
  </si>
  <si>
    <t>10.1371/journal.pone.0121008</t>
  </si>
  <si>
    <t>Documents/E-cigarette citation library.Data/PDF/3763176713/10.1371_journal.pone.0121008-2015.pdf</t>
  </si>
  <si>
    <t>Modeling the potential effects of new tobacco products and policies: A dynamic population model for multiple product use and harm</t>
  </si>
  <si>
    <t>ilability Statement  All relevant data are  within the paper and its Supporting Information files   Funding  This work was funded by the U S  Food  and Drug Administration through a contract with the  U S  Department of Energy Sandia National  Laboratories  funding document 224109011   Sandia  National Laboratories is a multi program laboratory  managed and operated by Sandia Corporation  a  wholly owned
dministration through a contract with  the U S  Department of Energy Sandia National  Laboratories  funding document 224109011   Sandia  National Laboratories is a multi program laboratory  managed and operated by Sandia Corporation  a  wholly owned subsidiary of Lockheed Martin  Corporation  for the U S  Department of Energyâ  s  National Nuclear Security Administration under  contract DE AC04 94AL85000
  For the work  described in this manuscript  the U S  Food and Drug  Administration was the funding sponsor  Lockheed  Martin did not provide any funding and has had no  influence on the work or the development of the  manuscript  There are no patents  products in  development or marketed products to declare  This  does not alter the authors  adherence to all the PLOS  ONE policies on sharing dat</t>
  </si>
  <si>
    <t>Manzoli, L et al. (2015)</t>
  </si>
  <si>
    <t>10.1371/journal.pone.0129443</t>
  </si>
  <si>
    <t>Documents/E-cigarette citation library.Data/PDF/0703718374/10.1371_journal.pone.0129443-2015.pdf</t>
  </si>
  <si>
    <t>Electronic cigarettes efficacy and safety at 12 months: Cohort study</t>
  </si>
  <si>
    <t>h tobacco and e cigarettes  dual smokers   Carbon monoxide levels were  tested in a sample of those declaring tobacco smoking abstinence   PLOS ONE   DOI 10 1371 journal pone 0129443 June 10  2015 1   14  OPEN ACCESS  Citation  Manzoli L  Flacco ME  Fiore M  La Vecchia  C  Marzuillo C  Gualano MR  et al   2015  Electronic  Cigarettes Efficacy and Safety at 12 Months  Cohort  Study  PLoS ONE 10 6   e0129
  all  relevant data are available upon request to Lambreto  Manzoli   lmanzoli post harvard edu    Funding  The authors have no support or funding to  report   Competing Interests  The authors have declared  that no competing interests exist   Main OutcomeMeasures  Sustained smoking abstinence from tobacco smoking at 12 months  reduction in the num   ber of tobacco cigarettes smoked daily   Data Synthes
 expired after breath  Smokerlyzer piCO   Bedfont Scientific  Ltd   in a 25  random sample of those declaring tobacco smoking abstinence at the end of fol   low up   The primary outcome was the percentage of subjects reporting sustained  30 days  smoking  abstinence from tobacco smoking at 12 months  Other outcomes were the proportion of quit   ters from all types of smoking  tobacco and e cigarettes   
he study started  Therefore  the following deviations from the origi   nal protocol occurred due to funding limitations   1  the sample was smaller than originally  planned  500 subjects per group    2  the 6 month follow up interview was not made   3  car   bon monoxide levels were not tested in all quitters and non relapsing e smokers but only in a  25  random sample of them  Adverse events data will b
f all smoking cessation  14 6  vs 13 8   respectively  all  p 0 05    Of the 154 subjects initially declaring tobacco smoking cessation during follow up  and of  the 147 e smokers declaring prolonged tobacco abstinence  38 and 36 underwent a test to de   tect exhaled CO levels  respectively  CO levels suggestive of tobacco smoking   7 ppm   18   were found in only three subjects  two tobacco smokers and</t>
  </si>
  <si>
    <t>Putzhammer, R et al. (2016)</t>
  </si>
  <si>
    <t>10.1371/journal.pone.0157337</t>
  </si>
  <si>
    <t>Documents/E-cigarette citation library.Data/PDF/0302797481/10.1371_journal.pone.0157337-2016.pdf</t>
  </si>
  <si>
    <t>Vapours of US and EU market leader electronic cigarette brands and liquids are cytotoxic for human vascular endothelial cells</t>
  </si>
  <si>
    <t>ed   Data Availability Statement  All data are within the  paper and Supporting Information files   Funding  This project was financed by the official  funds of the laboratory  internal sources of the  Medical University of Innsbruck  and private funds of  the corresponding author  DB   The authors have no  other financial relationships relevant to this article to  disclose  ADSI provided support in the 
icotine applied to the  consumer when using e cigarettes are unclear  not only because of ambiguous declaration of  content by some producers traders  but also because the vaporization process varies signifi   cantly between e cigarette brands  Importantly  a standardised method for indicating nicotine  concentration is lacking  resulting in incomparable information ranging from concentrations   mg ml  
 contributionsâ   section   There are no patents  products in development  or  marketed products to declare  This does not alter the  authors  adherence to all the PLOS ONE policies on  sharing data and materials  as detailed online in the  guide for authors   This study was conducted to reveal potential acute cytotoxic effects of vapour generated by  various  frequently sold  e cigarette brands and liq</t>
  </si>
  <si>
    <t>Klepeis, NE et al. (2017)</t>
  </si>
  <si>
    <t>10.1371/journal.pone.0177718</t>
  </si>
  <si>
    <t>Documents/E-cigarette citation library.Data/PDF/3879038708/10.1371_journal.pone.0177718-2017.pdf</t>
  </si>
  <si>
    <t>Fine particles in homes of predominantly lowincome families with children and smokers: Key physical and behavioral determinants to inform indoor-Air-quality interventions</t>
  </si>
  <si>
    <t>oor air interventions  PLOS ONE   https   doi org 10 1371 journal pone 0177718 May 17  2017 2   24  Funding  Research reported in this publication was  supported with a grant from the National Heart   Lung  and Blood Institute of the National Institutes  of Health under award number R01HL103684   http   www nhlbi nih gov   to San Diego State  University Research Foundation  Dr  M  Hovell   principal inve
is   decision to publish  or preparation of the  manuscript   Competing interests  The authors have declared  that no competing interests exist   association with size differentiated particle levels in 60 mostly non smoking  70   households  in Italy found that sealing doors and windows  using kitchen air exhaust systems  building  density around the home  and larger home volume lowered levels of fine p
ntributions  Conceptualization  NK JB SH   Data curation  JB BN SL   Formal analysis  NK JB BN SL   Funding acquisition  MH   Investigation  SO SH   Methodology  NK JB SH CRH VB BN   Project administration  SH SO MH   Software  NK JB BN SL VB   Supervision  MH SH NK   Validation  NK JB BN SO SL EB   Visualization  NK JB   Writing â   original draft  NK JB   References  1  Orton S  Jones LL  Cooper S  Lew</t>
  </si>
  <si>
    <t>Sethuraman, R et al. (2011)</t>
  </si>
  <si>
    <t>10.1509/jmkr.48.3.457</t>
  </si>
  <si>
    <t>Documents/E-cigarette citation library.Data/PDF/1374214510/10.1509_jmkr.48.3.457-2018.pdf</t>
  </si>
  <si>
    <t>How well does advertising work? Generalizations from meta-analysis of brand advertising elasticities</t>
  </si>
  <si>
    <t>Journal of Marketing Research</t>
  </si>
  <si>
    <t>Zhu, J et al. (2012)</t>
  </si>
  <si>
    <t>10.1523/JNEUROSCI.1041-12.2012</t>
  </si>
  <si>
    <t>Documents/E-cigarette citation library.Data/PDF/4159816856/10.1523_JNEUROSCI.1041-12.2012-2012.pdf</t>
  </si>
  <si>
    <t>Prenatal nicotine exposure mouse model showing hyperactivity, reduced cingulate cortex volume, reduced dopamine turnover, and responsiveness to oral methylphenidate treatment</t>
  </si>
  <si>
    <t>Journal of Neuroscience</t>
  </si>
  <si>
    <t>Jacobsen, LK et al. (2007a)</t>
  </si>
  <si>
    <t>10.1523/JNEUROSCI.2402-07.2007</t>
  </si>
  <si>
    <t>Documents/E-cigarette citation library.Data/PDF/3515294147/10.1523_JNEUROSCI.2402-07.2007-2007.pdf</t>
  </si>
  <si>
    <t>Prenatal and adolescent exposure to tobacco smoke modulates the development of white matter microstructure</t>
  </si>
  <si>
    <t>Zhu, J, et al. (2014a)</t>
  </si>
  <si>
    <t>10.1523/JNEUROSCI.4402-13.2014</t>
  </si>
  <si>
    <t>Documents/E-cigarette citation library.Data/PDF/0284266881/10.1523_JNEUROSCI.4402-13.2014-2014.pdf</t>
  </si>
  <si>
    <t>Transgenerational transmission of hyperactivity in a mouse model of ADHD</t>
  </si>
  <si>
    <t>Gunnerbeck, A et al. (2011)</t>
  </si>
  <si>
    <t>10.1542/peds.2010-3811</t>
  </si>
  <si>
    <t>Documents/E-cigarette citation library.Data/PDF/0997834305/10.1542_peds.2010-3811-2011.pdf</t>
  </si>
  <si>
    <t>Relationship of maternal snuff use and cigarette smoking with neonatal apnea</t>
  </si>
  <si>
    <t>Goniewicz, ML and Zielinska-Danch, W (2012)</t>
  </si>
  <si>
    <t>10.1542/peds.2011-3448</t>
  </si>
  <si>
    <t>Documents/E-cigarette citation library.Data/PDF/3237710917/10.1542_peds.2011-3448-2012.pdf</t>
  </si>
  <si>
    <t>2012 by the American Academy of Pediatrics  FINANCIAL DISCLOSURE  Dr Goniewicz received research  funding from Pfizer  manufacturer of stop smoking medication   and is currently funded by the UK Centre for Tobacco Control  Studies  UKCTCS   UK Public Health Centre of Excellence  UKCTCS  receives funding from the Economic and Social Research  Council  the British Heart Foundation  Cancer Research UK  th</t>
  </si>
  <si>
    <t>Jamal, A et al. (2017)</t>
  </si>
  <si>
    <t>10.15585/mmwr.mm6623a1</t>
  </si>
  <si>
    <t>Documents/E-cigarette citation library.Data/PDF/1563317008/10.15585_mmwr.mm6623a1-2017.pdf</t>
  </si>
  <si>
    <t>Tobacco use among middle and high school students — United States, 2011–2016</t>
  </si>
  <si>
    <t>Morbidity and Mortality Weekly Report</t>
  </si>
  <si>
    <t>Statistical report</t>
  </si>
  <si>
    <t>l implementation of com   prehensive tobacco control and prevention strategies at CDC   recommended funding levels  9   could reduce youth tobacco   product initiation and use  1 2 9   Strategies to reduce youth   tobacco product use include increasing the price of tobacco   products  protecting people from secondhand exposure to com   bustible tobacco smoke and e cigarette aerosol  implementing   advert
 66   No  23 US Department of Health and Human Services Centers for Disease Control and Prevention  Conflict of Interest  No conflicts of interest were reported    1Office on Smoking and Health  National Center for Chronic Disease   Prevention and Health Promotion  CDC  2Center for Tobacco Products  Food   and Drug Administration   Corresponding author  Ahmed Jamal  AJamal cdc gov  770 488 5493   Referenc</t>
  </si>
  <si>
    <t>Cullen, KA et al. (2018)</t>
  </si>
  <si>
    <t>10.15585/mmwr.mm6745a5</t>
  </si>
  <si>
    <t>Documents/E-cigarette citation library.Data/PDF/1884485011/10.15585_mmwr.mm6745a5-2018.pdf</t>
  </si>
  <si>
    <t>Notes from the Field: Use of Electronic Cigarettes and Any Tobacco Product Among Middle and High School Students - United States, 2011-2018</t>
  </si>
  <si>
    <t>MMWR. Morbidity and mortality weekly report</t>
  </si>
  <si>
    <t>motion  CDC   All authors have completed and submitted the ICMJE form for   disclosure of potential conflicts of interest  No potential conflicts of   interest were disclosed   References  1  US Department of Health and Human Services  E cigarette use among   youth and young adults  a report of the Surgeon General  Atlanta  GA    US Department of Health and Human Services  CDC  National Center   for Chron</t>
  </si>
  <si>
    <t>Mejia, AB and Ling, PM (2010)</t>
  </si>
  <si>
    <t>10.2105/AJPH.2008.152603</t>
  </si>
  <si>
    <t>Documents/E-cigarette citation library.Data/PDF/3267363622/10.2105_AJPH.2008.152603-2010.pdf</t>
  </si>
  <si>
    <t>his report are  those of the authors and do not necessarily represent the  official position of the funding agencies   Human Participant Protection  No human participants were involved in this study   References  1  Hatsukami DK  Ebbert JO  Feuer RM  Stepanov I   Hecht SS  Changing smokeless tobacco products  new  tobacco delivery systems  Am J Prev Med  2007 33 6  suppl  1  S368â  S378   2  Harm Reducti</t>
  </si>
  <si>
    <t>Ohta, K et al. (2011)</t>
  </si>
  <si>
    <t>10.2116/bunsekikagaku.60.791</t>
  </si>
  <si>
    <t>Documents/E-cigarette citation library.Data/PDF/3929747070/10.2116_bunsekikagaku.60.791-2011.pdf</t>
  </si>
  <si>
    <t>Determination of carbonyl compounds generated from the electronic cigarette using coupled silica cartridges impregnated with hydroquinone and 2,4-dinitrophenylhydrazine</t>
  </si>
  <si>
    <t>Bunseki Kagaku</t>
  </si>
  <si>
    <t>Chen, YL et al. (2018)</t>
  </si>
  <si>
    <t>10.2188/jea.JE20170300</t>
  </si>
  <si>
    <t>Documents/E-cigarette citation library.Data/PDF/2843543855/10.2188_jea.JE20170300-2019.pdf</t>
  </si>
  <si>
    <t>his work was support by the Food and Drug Administration   Ministry of Health and Welfare  Taiwan   Funding  This work was supported by a grant from the Food  and Drug Administration  Ministry of Health and Welfare   Taiwan  grant numbers 103TFDA N 001 and 104TFDA N 005    Conflicts of interest  None declared   REFERENCES  1  Lim SS  Vos T  Flaxman AD  et al  A comparative risk assessment  of burden of d</t>
  </si>
  <si>
    <t>Berg, CJ et al. (2015b)</t>
  </si>
  <si>
    <t>10.3109/10826084.2014.958857</t>
  </si>
  <si>
    <t>Documents/E-cigarette citation library.Data/PDF/0411613771/10.3109_10826084.2014.958857-2015.pdf</t>
  </si>
  <si>
    <t>Perceived harm, addictiveness, and social acceptability of tobacco products and marijuana among young adults: Marijuana, hookah, and electronic cigarettes win</t>
  </si>
  <si>
    <t>Substance Use and Misuse</t>
  </si>
  <si>
    <t>se perceptions as well as social norms  related to the use of these tobacco products andmarijuana   Declaration of Interest  The authors report no conflicts of interest   THE AUTHORS  Carla J  Berg  PhD  is an  assistant professor in the  Department of Behavioral  Sciences and Health Education   Emory University Rollins  School of Public Health   Her PhD is in clinical  health psychology  and her  resea</t>
  </si>
  <si>
    <t>Vakkalanka, JP et al. (2014)</t>
  </si>
  <si>
    <t>10.3109/15563650.2014.913176</t>
  </si>
  <si>
    <t>Documents/E-cigarette citation library.Data/PDF/2152889704/10.3109_15563650.2014.913176-2014.pdf</t>
  </si>
  <si>
    <t>Epidemiological trends in electronic cigarette exposures reported to U.S. Poison Centers</t>
  </si>
  <si>
    <t>Clinical Toxicology</t>
  </si>
  <si>
    <t>ey and Asma Madad with   the National Poison Data System for assisting and providing   the data     Declaration of interest    The authors report no declarations of interest  The authors   alone are responsible for the content and writing of the   paper      References    Bertholon  JF    Becquemin  MH    Annesi Maesano  I    Dautzenberg 1     B    Electronic cigarettes  a short review    Respiration  2</t>
  </si>
  <si>
    <t>Caponnetto, P et al. (2013b)</t>
  </si>
  <si>
    <t>10.3390/ijerph10020446</t>
  </si>
  <si>
    <t>Documents/E-cigarette citation library.Data/PDF/2187644864/10.3390_ijerph10020446-2013.pdf</t>
  </si>
  <si>
    <t>Impact of an electronic cigarette on smoking reduction and cessation in schizophrenic smokers: A prospective 12-month pilot study</t>
  </si>
  <si>
    <t>their support  We would also like to thank LIAF  Lega Italiana AntiFumo  for the   collaboration    Conflict of Interest   Pasquale Caponnetto  Roberta Auditore  Cristina Russo and Giorgio Carlo Cappello declare no   conflict of interest  Riccardo Polosa has received lecture fees and research funding from Pfizer and   GlaxoSmithKline  manufacturers of stop smoking medications  He has served as a consultan</t>
  </si>
  <si>
    <t>Farsalinos, KE et al. (2013a)</t>
  </si>
  <si>
    <t>10.3390/ijerph10127272</t>
  </si>
  <si>
    <t>Documents/E-cigarette citation library.Data/PDF/2887191811/10.3390_ijerph10127272-2013.pdf</t>
  </si>
  <si>
    <t>Impact of flavour variability on electronic cigarette use experience: An internet survey</t>
  </si>
  <si>
    <t>e of the websites promoting the survey had any access to the data collected from participants  No   funding was received for this study    Conflicts of Interest    The authors declare no conflict of interest     References   1  Doll  R   Peto  R   Boreham  J   Sutherland  I  Mortality in relation to smoking  50 yearsâ     observations on male British doctors  BMJ 2004  328  1519â  1528    2  World Health</t>
  </si>
  <si>
    <t>Farsalinos, KE et al. (2014)</t>
  </si>
  <si>
    <t>10.3390/ijerph110404356</t>
  </si>
  <si>
    <t>Documents/E-cigarette citation library.Data/PDF/2618661981/10.3390_ijerph110404356-2014.pdf</t>
  </si>
  <si>
    <t>Characteristics, perceived side effects and benefits of electronic cigarette use: A worldwide survey of more than 19,000 consumers</t>
  </si>
  <si>
    <t>nisations like the World Health Organisation   and the US Food and Drug Administration prohibit the declaration of any therapeutic claims    Additionally  there is controversy on the nicotine delivery potential of ECs  Some studies have shown   Int  J  Environ  Res  Public Health 2014  11 4358   Â   that  despite being effective at suppressing smoking withdrawal symptoms  there was minimal nicotine   ab
evaluate the effects of EC use at a population level    Acknowledgments   The study was funded by a funding campaign of E Cigarette Research Advocates Group  the   owners of the website www ecigarette research com  This is a non profit group of electronic cigarette   users with no relation to the electronic cigarette or other industry  The website does not promote or   present any electronic cigarette pr
ript  All authors reviewed and approved   the manuscript before being submitted for publication     Conflicts of Interest   The authors declare no conflict of interest    References   1  Moore  D   Aveyard  P   Connock  M   Wang  D   Fry Smith  A   Barton  P  Effectiveness and   safety of nicotine replacement therapy assisted reduction to stop smoking  systematic review and   meta analysis  BMJ 2009  338</t>
  </si>
  <si>
    <t>Bekki, K et al. (2014)</t>
  </si>
  <si>
    <t>10.3390/ijerph111111192</t>
  </si>
  <si>
    <t>Documents/E-cigarette citation library.Data/PDF/3556229956/10.3390_ijerph111111192-2014.pdf</t>
  </si>
  <si>
    <t>Carbonyl compounds generated from electronic cigarettes</t>
  </si>
  <si>
    <t>e regulatory aspects of the paper  All contributors approved the final version of the manuscript    Conflicts of Interest   The authors declare no conflict of interest     References    1  Gilbert  H A  Smokeless Non Tobacco Cigarette  Patent No  3200819  17 August 1965    2  Cummings  K M   Dresler  C M   Field  J K   Fox  J   Gritz  E R   Hanna  N H   Ikeda  N      Jassem  J   Mulshine  J L   Peters  M</t>
  </si>
  <si>
    <t>Colard, S et al. (2015)</t>
  </si>
  <si>
    <t>10.3390/ijerph120100282</t>
  </si>
  <si>
    <t>Documents/E-cigarette citation library.Data/PDF/4256150753/10.3390_ijerph120100282-2014.pdf</t>
  </si>
  <si>
    <t>Electronic cigarettes and indoor air quality: A simple approach to modeling potential bystander exposures to nicotine</t>
  </si>
  <si>
    <t>hard wrote the paper  All authors contributed to the   manuscript and approved the final version    Conflicts of Interest   All authors are employees of Imperial Tobacco Group  The work in this paper was supported by   Imperial Tobacco Group    References   1  ASH  Use of Electronic Cigarettes in Great Britain  Available online  http   www ash org uk    files documents ASH_891 pdf  accessed on August 24 N</t>
  </si>
  <si>
    <t>Biener, L et al. (2015)</t>
  </si>
  <si>
    <t>10.3390/ijerph121215039</t>
  </si>
  <si>
    <t>Documents/E-cigarette citation library.Data/PDF/2502589059/10.3390_ijerph121215039-2015.pdf</t>
  </si>
  <si>
    <t>Electronic cigarette trial and use among young adults: Reasons for trial and cessation of vaping</t>
  </si>
  <si>
    <t>s who were aged between 18 and 35 were eligible to participate   A postcard  which could be used to declare that the household contained no age eligible residents   was included in the mailing   2  The first survey mailing included a cover letter and a one dollar bill  as a â œtoken of appreciation â   The letter explained that when a completed survey was received  the  household would be entered into a
about the goals of the paper  reviewed and commented on drafts  and approved the final manuscript   Conflicts of Interest  The authors declare no conflict of interest   References  1  Agaku  I T   King  B A   Husten  C G   Bunnell  R   Ambrose  B K   Hu  S S   Holder Hayes  E   Day  H R   Tobacco Product Use Among Adultsâ  United States  Available online  http   www cdc gov mmwr   preview mmwrhtml mm6325a</t>
  </si>
  <si>
    <t>Hiscock, R et al. (2015)</t>
  </si>
  <si>
    <t>10.3390/ijerph121215048</t>
  </si>
  <si>
    <t>Documents/E-cigarette citation library.Data/PDF/0473063533/10.3390_ijerph121215048-20151.pdf</t>
  </si>
  <si>
    <t>Views from the coalface: What do english stop smoking service personnel think about E-cigarettes?</t>
  </si>
  <si>
    <t>aining smokers in the population are harder to reach   reduced mass media health campaigns  reduced funding of services  SSS moved from NHS to LA   SSS put out to tender and few specialist practitioners available    2 2 3  Multivariate Analysisâ  Which Variables Affect the Association between Role in the Service  and Opinion of E Cigarettes  Logistic regression analysis  with opinion on e cigarettes as t
maining smokers being harder to reach  Table 5   Thus the substantial changes in the  structure and funding of SSS were less commonly cited as reasons for the decline   16164  Int  J  Environ  Res  Public Health 2015  12  16157â  16167  Table 5  Reasons for the decline in SSS client numbers   Reason N    Smokers choosing to use e cigs 1461 83 0  Remaining smokers in the population are harder to reach 947
 53 8  Reduced mass media health campaigns 527 29 9  Reduced funding of services 488 27 7  SSS moved from NHS to LA 389 22 1  Put out to tender 299 17 0  Few specialist practitioners available 243 13 8  4  Conclusions  E cigarettes were reported as being used by a very small proportion of SSS clients  but those  clients were among the most successful  Nevertheless  
 the UK Centre for Tobacco and Alcohol Studies  UKCTAS    a UK Centre for Public Health Excellence  Funding to UKCTAS from the British Heart Foundation  Cancer  Research UK  the Economic and Social Research Council  the Medical Research Council  and the National  Institute of Health Research  under the auspices of the UK Clinical Research Collaboration  is gratefully  acknowledged  This work was also sup
 Rosemary Hiscock analysed the survey and drafted the paper  All authors  commented substantively   Conflicts of Interest  Andy McEwen receives a personal income from Cancer Research UK via University College  London  He has received travel funding  honorariums  and consultancy payments from manufacturers of  smoking cessation products  Pfizer Ltd   Novartis UK  and GSK Consumer Health care Ltd    Louise</t>
  </si>
  <si>
    <t>Kinnunen, JM et al. (2016)</t>
  </si>
  <si>
    <t>10.3390/ijerph13111114</t>
  </si>
  <si>
    <t>Documents/E-cigarette citation library.Data/PDF/3711019085/10.3390_ijerph13111114-2016.pdf</t>
  </si>
  <si>
    <t>Changes in electronic cigarette use from 2013 to 2015 and reasons for use among finnish adolescents</t>
  </si>
  <si>
    <t>cial Affairs and Health  201310055 and 201410069   Helsinki  Finland  and the Competitive  Research Funding of the Tampere University Hospital  9P063   Tampere  Finland   Author Contributions  Jaana M  Kinnunen had the main responsibility of producing this paper  Jaana M  Kinnunen   Arja H  RimpelÃ  and Pirjo L  Lindfors designed the study and were responsible for data collection   Jaana M  Kinnunen anal
ad and approved the final manuscript   Int  J  Environ  Res  Public Health 2016  13  1114 11 of 13  Conflicts of Interest  The authors declare no conflict of interest   References  1  Pepper  J K   Brewer  N T  Electronic nicotine delivery system  electronic cigarette  awareness  use  reactions  and beliefs  A systematic review  Tob  Control 2014  23  375â  384   CrossRef   PubMed   2  Durmowicz  E L  The</t>
  </si>
  <si>
    <t>Hahn, EJ et al. (2015)</t>
  </si>
  <si>
    <t>10.4278/ajhp.130627-ARB-335</t>
  </si>
  <si>
    <t>Documents/E-cigarette citation library.Data/PDF/3107420348/10.4278_ajhp.130627-ARB-335-2015.pdf</t>
  </si>
  <si>
    <t>Electronic cigarette retail outlets and proximity to schools</t>
  </si>
  <si>
    <t>ups  e g    youth and young adults  pregnant  women   and public health outcomes   Acknowledgments  Funding for this project was provided by the UK Center for  Clinical and Translational Science Pilot Grants Program   Dr  Hahn  PI   The project described was supported by the  National Center for Advancing Translational Sciences   UL1TR000117  The content is solely the responsibility of  the authors and d</t>
  </si>
  <si>
    <t>Schmidt, L et al. (2014)</t>
  </si>
  <si>
    <t>10.1093/ntr/ntu228</t>
  </si>
  <si>
    <t>Documents/E-cigarette citation library.Data/PDF/1256908521/10.1093_ntr_ntu228-2015.pdf</t>
  </si>
  <si>
    <t>Evaluation of a novel nicotine inhaler device: Part 1-arterial and venous pharmacokinetics</t>
  </si>
  <si>
    <t>mentary Tables S1 and S2 and Figure S1 can be found online   at http   www ntr oxfordjournals org   Funding  This study was supported by Kind Consumer Limited  London  UK    Nicoventures Limited  London  UK provided development funding in return   for the license to the final product  Nicoventures is part of the British American   Tobacco Group but is separate from the tobacco businesses   Declaration of
 interests  CM and AH are employees of Kind Consumer Limited  AR has no conflicts   of interest to disclose   Acknowledgments  The authors thank Linda Brown  BSc  Hons   Caudex Medical  Oxford  UK     funded by Nicoventures Limited  for assistance with preparing the initial draft   of the manuscript  collating the comments of authors  and assembling tables   and figures  The au</t>
  </si>
  <si>
    <t>Kutlu, MG and Gould, TJ (2015)</t>
  </si>
  <si>
    <t>10.1016/j.bcp.2015.07.029</t>
  </si>
  <si>
    <t>Documents/E-cigarette citation library.Data/PDF/3265179951/10.1016_j.bcp.2015.07.029-2015.pdf</t>
  </si>
  <si>
    <t>Nicotine modulation of fear memories and anxiety: Implications for learning and anxiety disorders</t>
  </si>
  <si>
    <t>van Assendelft, AH (1987)</t>
  </si>
  <si>
    <t>10.1136/bmj.294.6571.576-d</t>
  </si>
  <si>
    <t>Documents/E-cigarette citation library.Data/PDF/2256834489/10.1136_bmj.294.6571.576-d-1987.pdf</t>
  </si>
  <si>
    <t>Adverse drug reactions checklist</t>
  </si>
  <si>
    <t>British Medical Journal (Clinical research ed.)</t>
  </si>
  <si>
    <t>ommendations for rechallenges are  questionable  They may even be in discordance  with the Helsinki Declaration  Careful ethical  consideration is necessary  Rechallenges should  not be a scientific necessity  Rechallenge is almost  the same as the deliberate harming of the patient   Should it be allowed at all except when there is no  therapeutic alternative   ALEXANDER HW VAN ASSENDELFT  Kotka Central</t>
  </si>
  <si>
    <t>Britton, J et al. (2016)</t>
  </si>
  <si>
    <t>10.1136/bmj.i1745</t>
  </si>
  <si>
    <t>Documents/E-cigarette citation library.Data/PDF/1510229751/10.1136_bmj.i1745-2016.pdf</t>
  </si>
  <si>
    <t>Nicotine without smoke-putting electronic cigarettes in context: John britton and colleagues set out why a new royal college of physicians report supports the role of electronic cigarettes as part of a comprehensive tobacco control strategy</t>
  </si>
  <si>
    <t>smokers  accessing stop smoking services 18 which is more likely to have  arisen from reductions in funding for antismoking media  campaigns and smoking cessation services  Observational data  indicate that of smokers who try to quit without accessing stop  smoking services  those who use e cigarettes are around 50   more likely to succeed than those who do not  or those who use  nicoting replacement the
trol research and  implementation   Competing interests  We have read and understood BMJ policy on  declaration of interests and have no relevant interests to declare   Provenance and peer review  Commissioned  not externally peer  reviewed   1 Action on Smoking and Health  Electronic cigarettes  2016  www ash org uk files   documents ASH_715 pdf   2 Britton J  Bogdanovica I  Electronic cigarettes  A re</t>
  </si>
  <si>
    <t>Vargas Trassierra, C et al. (2015)</t>
  </si>
  <si>
    <t>10.1016/j.atmosenv.2014.06.017</t>
  </si>
  <si>
    <t>Documents/E-cigarette citation library.Data/PDF/0369051809/10.1016_j.atmosenv.2014.06.017-2015.pdf</t>
  </si>
  <si>
    <t>On the interaction between radon progeny and particles generated by electronic and traditional cigarettes</t>
  </si>
  <si>
    <t>Atmospheric Environment</t>
  </si>
  <si>
    <t>Liber, A et al. (2015)</t>
  </si>
  <si>
    <t>10.1136/tobaccocontrol-2015-052874</t>
  </si>
  <si>
    <t>Documents/E-cigarette citation library.Data/PDF/3114718965/10.1136_tobaccocontrol-2015-052874-2017.pdf</t>
  </si>
  <si>
    <t>Combustible cigarettes cost less to use than e-cigarettes: Global evidence and tax policy implications</t>
  </si>
  <si>
    <t>alysis  contributed to the data interpretation and edited the manuscript   Competing interests None declared   Disclaimer The views expressed here are those of the authors and do not  necessarily represent the American Cancer Society or the American Cancer  Society â   Cancer Action Network   Provenance and peer review Not commissioned  externally peer reviewed   Data sharing statement Owing to the cont</t>
  </si>
  <si>
    <t>Vasiljevic, M et al. (2015)</t>
  </si>
  <si>
    <t>10.1136/tobaccocontrol-2015-052593</t>
  </si>
  <si>
    <t>Documents/E-cigarette citation library.Data/PDF/1985338828/10.1136_tobaccocontrol-2015-052593-2016.pdf</t>
  </si>
  <si>
    <t>Impact of advertisements promoting candy-like flavoured e-cigarettes on appeal of tobacco smoking among children: An experimental study</t>
  </si>
  <si>
    <t>timate decision to submit for publication was determined by the  authors   Competing interests None declared   Patient consent Obtained   Ethics approval The experiment was conducted in accordance with APA standards  for the ethical treatment of human participants  and gained the prior approval by  the Psychology Research Ethics Committee of the University of Cambridge  reference  number  Pre 2014 101</t>
  </si>
  <si>
    <t>Chapman, S (2014a)</t>
  </si>
  <si>
    <t>10.1136/bmj.g5512</t>
  </si>
  <si>
    <t>Documents/E-cigarette citation library.Data/PDF/3836453524/10.1136_bmj.g5512-2014.pdf</t>
  </si>
  <si>
    <t>E-cigarettes: The best and the worst case scenarios for public health - An essay by Simon Chapman</t>
  </si>
  <si>
    <t>is to be commended for its caution   Competing interests  I have read and understood BMJ policy on  declaration of interests and have no relevant interests to declare   Provenance and peer review  Commissioned  not externally peer  reviewed   1 World Health Organization Conference of the Parties to theWHO Framework Convention  on Tobacco Control  Electronic nicotine delivery systems  Sixth Session  Mosc</t>
  </si>
  <si>
    <t>Wise, J (2014)</t>
  </si>
  <si>
    <t>10.1136/bmj.g7508</t>
  </si>
  <si>
    <t>Documents/E-cigarette citation library.Data/PDF/0954234598/10.1136_bmj.g7508-2014.pdf</t>
  </si>
  <si>
    <t>Children are three times as likely to try e-cigarettes as tobacco products, study finds</t>
  </si>
  <si>
    <t>Adkison, SE et al.(2013)</t>
  </si>
  <si>
    <t>10.1016/j.amepre.2012.10.018</t>
  </si>
  <si>
    <t>Documents/E-cigarette citation library.Data/PDF/0455751003/10.1016_j.amepre.2012.10.018-2013.pdf</t>
  </si>
  <si>
    <t>Electronic nicotine delivery systems: International Tobacco Control Four-Country Survey</t>
  </si>
  <si>
    <t>Curry, L et al. (2014)</t>
  </si>
  <si>
    <t>10.1136/tobaccocontrol-2013-051535</t>
  </si>
  <si>
    <t>Documents/E-cigarette citation library.Data/PDF/3384516599/10.1136_tobaccocontrol-2013-051535-2014.pdf</t>
  </si>
  <si>
    <t>E-cigarettes made especially for inmates</t>
  </si>
  <si>
    <t>Berg, CJ et al. (2015a)</t>
  </si>
  <si>
    <t>10.1093/ntr/ntu103</t>
  </si>
  <si>
    <t>Documents/E-cigarette citation library.Data/PDF/0793593115/10.1093_ntr_ntu103-20151.pdf</t>
  </si>
  <si>
    <t>Cigarette users' interest in using or switching to electronic nicotine delivery systems for smokeless tobacco for harm reduction, cessation, or novelty: A cross-sectional survey of US adults</t>
  </si>
  <si>
    <t>egarding how to   communicate with smokers about resources and alternatives to aid   in cessation   Funding  This work was supported by the Centers for Disease Control and Prevention    3 U48 DP001909 04S1 to Principal Investigator  PI   CJB   the National   Cancer Institute  U01CA154282 01 to PI  MK  1K07CA139114 01A1 to PI    CJB   and the Georgia Cancer Coalition  PI  CJB   The funders had no role in 
  the analyses or interpretation of the study or its results   Declaration of Interests  None declared   Acknowledgments  We would like to thank GMI for preparing and administering this assessment   References  Biener  L     Abrams  D  B   1991   The contemplation ladder  Validation of   a measure of readiness to consider smoking cessation  Health Psychology    10  360â  365  doi 10 1037 0278 6133</t>
  </si>
  <si>
    <t>Farsalinos, KE et al. (2014a)</t>
  </si>
  <si>
    <t>Rutten, LJ et al. (2015)</t>
  </si>
  <si>
    <t>10.1093/ntr/ntv003</t>
  </si>
  <si>
    <t>Documents/E-cigarette citation library.Data/PDF/0296008305/10.1093_ntr_ntv003-20151.pdf</t>
  </si>
  <si>
    <t>Use of E-Cigarettes among current smokers: Associations among reasons for use, quit intentions, and current tobacco use</t>
  </si>
  <si>
    <t>detrimental effects of e cigarettes as well as the potential impact they   may have on cessation   Funding  This work was supported by the National Institutes of Health  R01CA128638     Declaration of Interests  JOE has received funding from Pfizer and Orexigen and personal fees from   GlaxoSmithKline outside of the current research  SJL is a consultant for e Nic   otine Technology  eNT  and co owner of</t>
  </si>
  <si>
    <t>Stein, MD et al. (2014)</t>
  </si>
  <si>
    <t>10.1016/j.jsat.2014.11.002</t>
  </si>
  <si>
    <t>Documents/E-cigarette citation library.Data/PDF/3458335629/10.1016_j.jsat.2014.11.002-2015.pdf</t>
  </si>
  <si>
    <t>E-cigarette knowledge, attitudes, and use in opioid dependent smokers</t>
  </si>
  <si>
    <t>Journal of Substance Abuse Treatment</t>
  </si>
  <si>
    <t>Gupta, S et al. (2014)</t>
  </si>
  <si>
    <t>10.1136/archdischild-2014-306750</t>
  </si>
  <si>
    <t>Documents/E-cigarette citation library.Data/PDF/0084603005/10.1136_archdischild-2014-306750-20141.pdf</t>
  </si>
  <si>
    <t>Accidental nicotine liquid ingestion: Emerging paediatric problem</t>
  </si>
  <si>
    <t>Archives of Disease in Childhood: Education and Practice Edition</t>
  </si>
  <si>
    <t>Thornton, SL et al. (2014)</t>
  </si>
  <si>
    <t>10.1007/s13181-014-0380-9</t>
  </si>
  <si>
    <t>Documents/E-cigarette citation library.Data/PDF/0972477140/10.1007_s13181-014-0380-9-2014.pdf</t>
  </si>
  <si>
    <t>Fatal Intravenous Injection of Electronic Nicotine Delivery System Refilling Solution</t>
  </si>
  <si>
    <t>on arrival but he never regained consciousness  He was diag   nosed with anoxic encephalopathy and declared brain dead in  the hospital by day 5  An autopsy was not performed as he  was an organ donor  Comprehensive serum drug testing done  on specimens collected on presentation detected only  This case was presented in poster format at the 2013 North American  Congress of Clinical Toxicology in Atlant
sult in levels 30â  70  lower  8    Studies on blood nicotine levels achieved with use of ENDS  are conflicting with some suggesting very little nicotine may  be absorbed while others document levels consistent with the  lower end of cigarette smoking  10  11   Cotinine levels from  ENDS used to appear similar to those of cigarette users  12    Unintentional ingestions of nicotine  primarily in the form  
d nicotine containing solutions  may increase  This case highlights the potentially fatal results   Conflict of Interest None   References  1  Centers for Disease Control and Prevention  2013  Tobacco product  use among middle and high school studentsâ  United States  2011â    2012  MMWR Morb Mortal Wkly Rep 62 45  893â  897  2  Regan AK  Promoff G  Dube SR  Arrazola R  2013  Electronic  nicotine delivery</t>
  </si>
  <si>
    <t>Colard, S et al. (2014)</t>
  </si>
  <si>
    <t>Domino, EF et al. (1993)</t>
  </si>
  <si>
    <t>10.1056/NEJM199308053290619</t>
  </si>
  <si>
    <t>Documents/E-cigarette citation library.Data/PDF/0557119262/10.1056_NEJM199308053290619-19931.pdf</t>
  </si>
  <si>
    <t>The Nicotine Content of Common Vegetables</t>
  </si>
  <si>
    <t>1993</t>
  </si>
  <si>
    <t>Cheah, NP et al. (2012)</t>
  </si>
  <si>
    <t>10.1136/tobaccocontrol-2012-050483</t>
  </si>
  <si>
    <t>Documents/E-cigarette citation library.Data/PDF/3871304730/10.1136_tobaccocontrol-2012-050483-2014.pdf</t>
  </si>
  <si>
    <t>Electronic nicotine delivery systems: Regulatory and safety challenges: Singapore perspective</t>
  </si>
  <si>
    <t>NC and the rest of the authors  approve the concept  approach and the final version of this paper   Funding This study was funded by ASG Research Fund  ASG07 10   Health  Sciences Authority  Singapore   Competing interests None   Provenance and peer review Not commissioned  externally peer reviewed   Data sharing statement Additional unpublished information and data are  available to the editorial team a</t>
  </si>
  <si>
    <t>Kubica, P et al. (2013)</t>
  </si>
  <si>
    <t>10.1016/j.chroma.2013.02.078</t>
  </si>
  <si>
    <t>Documents/E-cigarette citation library.Data/PDF/0293092997/10.1016_j.chroma.2013.02.078-20131.pdf</t>
  </si>
  <si>
    <t>"Dilute &amp;amp; Shoot" approach for rapid determination of trace amounts of nicotine in zero-level e-liquids by reversed phase liquid chromatography and hydrophilic interactions liquid chromatography coupled with tandem mass spectrometry-electrospray ionization</t>
  </si>
  <si>
    <t>Spindle, TR et al. (2014)</t>
  </si>
  <si>
    <t>Collaco, JM et al. (2014)</t>
  </si>
  <si>
    <t>10.1001/jamapediatrics.2014.2898</t>
  </si>
  <si>
    <t>Documents/E-cigarette citation library.Data/PDF/2389722561/10.1001_jamapediatrics.2014.2898-2015.pdf</t>
  </si>
  <si>
    <t>Electronic cigarette use and exposure in the pediatric population</t>
  </si>
  <si>
    <t>Administrative  technical  or material support  All  authors   Study supervision  McGrath Morrow   Conflict of Interest Disclosures  Drs Collaco and  McGrath Morrow have received funding from the  American Academy of Pediatrics to study the health  effects of e cigarette exposure  No other disclosures  were reported   REFERENCES  1  Adkison SE  Oâ  Connor RJ  Bansal Travers M  et al   Electronic nicotine</t>
  </si>
  <si>
    <t>Camenga, DR et al. (2014a)</t>
  </si>
  <si>
    <t>10.1016/j.addbeh.2013.09.014</t>
  </si>
  <si>
    <t>Documents/E-cigarette citation library.Data/PDF/1299650099/10.1016_j.addbeh.2013.09.014-2014.pdf</t>
  </si>
  <si>
    <t>Trends in use of electronic nicotine delivery systems by adolescents</t>
  </si>
  <si>
    <t>outh ENDS use when trying to estimate  the net population health impact of these products   Role of funding sources  This work was supported by NIDA grant  R01DA026450  NIDA had no role in the  study design  collection  analysis or interpretation of the data  writing the manuscript  or  the decision to submit the paper for publication   Contributors  Authors SKS  AHand KMCdesigned the study andwrote the 
 draft of the manuscript and all authors contributed to and have ap   proved the final manuscript   Conflict of interest  All authors declare that they have no conflicts of interest   References  Ayers  J  W   Ribisl  K  M     Brownstein  J  S   2011   Tracking the rise in popularity of elec   tronic nicotine delivery systems  electronic cigarettes  using search query surveil   lance  American Journal of</t>
  </si>
  <si>
    <t>Camenga, DR et al. (2014b)</t>
  </si>
  <si>
    <t>10.1016/j.jadohealth.2014.06.016</t>
  </si>
  <si>
    <t>Documents/E-cigarette citation library.Data/PDF/0270854947/10.1016_j.jadohealth.2014.06.016-2014.pdf</t>
  </si>
  <si>
    <t>Alternate tobacco product and drug use among adolescents who use electronic cigarettes, cigarettes only, and never smokers</t>
  </si>
  <si>
    <t>s to use hookah and blunts     2014 Society for Adolescent Health and Medicine  All rights reserved Conflicts of Interest  There is no potential  perceived  or real conflict of interest  involved in the submission of this manuscript     Address correspondence to  Deepa R  Camenga  M D   M H S   Department of  Pediatrics  Yale University School of Medicine  PO Box 208064  New Haven   CT 06520   E mail addr
ual Meeting in Boston   MA  All authors were significant contributors in preparing this  manuscript Funding Sources  This work was supported by National Institute on Drug Abuse  grants R01DA026450  S K S  and A H   and K12DA033012  D R C     References   1  Dutra LM  Glantz SA  Electronic cigarettes and conventional cigarette use  among US adolescents  A cross sectional study  published online ahead of</t>
  </si>
  <si>
    <t>Krishnan-Sarin, S et al. (2014)</t>
  </si>
  <si>
    <t>10.1093/ntr/ntu243</t>
  </si>
  <si>
    <t>Documents/E-cigarette citation library.Data/PDF/3159519359/10.1093_ntr_ntu243-2015.pdf</t>
  </si>
  <si>
    <t>E-cigarette use among high school and middle school adolescents in Connecticut</t>
  </si>
  <si>
    <t>grams to prevent the exponential rise in e cigarette use among   adolescents  are urgently needed   Funding  This study was supported by a National Institutes of Health supplement to   SK S through the NIDA grant P50DA009241  The study sponsors had no role   in the study design  collection  analysis or interpretation of the data  writ   ing the manuscript  or the decision to submit the paper for publicat
ion  The   authors have no financial relationships relevant to this article to disclose   Declaration of Interests  None declared   References   1  Carroll Chapman SL  Wu L  E cigarette prevalence and correlates of use   among adolescents versus adults  a review and comparison  J Psychiat Res    2014 54 43â  54    2  Pepper JK  Brewer NT  Electronic nicotine delivery system  electronic   cigar</t>
  </si>
  <si>
    <t>Ramo, DE et al. (2015)</t>
  </si>
  <si>
    <t>10.1016/j.addbeh.2014.10.019</t>
  </si>
  <si>
    <t>Documents/E-cigarette citation library.Data/PDF/2802385277/10.1016_j.addbeh.2014.10.019-2015.pdf</t>
  </si>
  <si>
    <t>Prevalence and correlates of electronic-cigarette use in young adults: Findings from three studies over five years</t>
  </si>
  <si>
    <t>ng e cigarettes and evaluate their efficacy  for smoking cessation in young adult smokers   Role of funding sources  This work was supported by the National Institute on Drug Abuse  K23 DA032578   P50 DA09253  and K23 DA018691  the National Institute of Mental Health  R01  MH083684  the State of California Tobacco Related Disease Research Program  21BT   0018  and the National Heart  Lung  and Blood Inst
d have approved the final manuscript   147D E  Ramo et al    Addictive Behaviors 41  2015  142â  147Conflict of interest  All three authors declare that they have no conflict of interest   Acknowledgments  We thank Kevin Delucchi  Ph D  for statistical consultation   References  Bullen  C   Howe  C   Laugesen  M   McRobbie  H   Parag  V   Williman  J     Walker  N    2013   Electronic cigarettes for smoki</t>
  </si>
  <si>
    <t>de Lacy, E et al. (2017)</t>
  </si>
  <si>
    <t>10.1136/bmjopen-2016-012784</t>
  </si>
  <si>
    <t>Documents/E-cigarette citation library.Data/PDF/3065947372/10.1136_bmjopen-2016-012784-2017.pdf</t>
  </si>
  <si>
    <t>Cross-sectional study examining the prevalence, correlates and sequencing of electronic cigarette and tobacco use among 11-16-year olds in schools in Wales</t>
  </si>
  <si>
    <t>the  manuscript  All authors contributed to subsequent drafts and approved the  final manuscript   Funding The lead author is supported by an ESRC funded PhD studentship   AE301OS151   The last author is supported by an MRC Population Health  Scientist Fellowship  MR KO21400 1   The School Health Research Network is  a partnership between the Centre for the Development and Evaluation of  Complex Interve
dertaken with the  support of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Competing interests None</t>
  </si>
  <si>
    <t>Simonavicius, E et al. (2017)</t>
  </si>
  <si>
    <t>10.1016/j.drugalcdep.2017.01.002</t>
  </si>
  <si>
    <t>Documents/E-cigarette citation library.Data/PDF/2837797594/10.1016_j.drugalcdep.2017.01.002-2017.pdf</t>
  </si>
  <si>
    <t>What factors are associated with current smokers using or stopping e-cigarette use?</t>
  </si>
  <si>
    <t>k resemblance to cigarettes and do not reduce  cravings  or because smokers just wanted to try them Conflict of interest  No conflict declared   lcohol  R  f  P  s  o  R  l  F  C  a  a  S  F  C  t  w  t  Y  c  r  A  t  0  R  A  A  A  B  B  B  B  D  2015  London  E  Simonavicius et al    Drug and A  ole of funding source  This study was supported by a number of sources  LB and ES are  unded by a Cancer Res
cohol Studies  a UK Clinical  esearch Collaboration Public Health Research  Centre of Excel   ence  Funding from the Medical Research Council  British Heart  oundation  Cancer Research UK  Economic and Social Research  ouncil  and the National Institute for Health Research under the  uspices of the UK Clinical Research Collaboration is gratefully  cknowledged  MR K023195 1   DA is employed by Action on  
moking   Health which receives funding from CRUK  British Heart  oundation  and the Department of Health   ontributors  All authors contributed to the design of the study  and interpre   ation of the data  ES led the data analysis for the manuscript and  rote the first draft  All authors contributed to the amendment of  he manuscript an</t>
  </si>
  <si>
    <t>Brose, LS et al. (2017b)</t>
  </si>
  <si>
    <t>10.1136/tobaccocontrol-2016-052987</t>
  </si>
  <si>
    <t>Documents/E-cigarette citation library.Data/PDF/4032080813/10.1136_tobaccocontrol-2016-052987-2017.pdf</t>
  </si>
  <si>
    <t>Support for e-cigarette policies: A survey of smokers and ex-smokers in Great Britain</t>
  </si>
  <si>
    <t>provided significant input in redrafting  contributed to and  have approved the final manuscript   Funding Cancer Research UK  C25586 A19540  funded the work on this  manuscript  All authors are part of the UK Centre for Tobacco and Alcohol Studies   a UK Clinical Research Collaboration Public Health Research  Centre of Excellence   Funding from the Medical Research Council  British Heart Foundation  Ca
anuscript and in the decision to  submit this manuscript for publication   Competing interests None declared   Ethics approval Kingâ  s College London   Provenance and peer review Not commissioned  externally peer reviewed   Open Access This is an Open Access article distributed in accordance with the  terms of the Creative Commons Attribution  CC BY 4 0  license  which permits  others to distribute  re</t>
  </si>
  <si>
    <t>Russell, MA (1976)</t>
  </si>
  <si>
    <t>10.1136/bmj.1.6023.1430</t>
  </si>
  <si>
    <t>Documents/E-cigarette citation library.Data/PDF/1200060130/10.1136_bmj.1.6023.1430-1976.pdf</t>
  </si>
  <si>
    <t>Low-tar medium-nicotine cigarettes: A new approach to safer smoking</t>
  </si>
  <si>
    <t>British Medical Journal</t>
  </si>
  <si>
    <t>1976</t>
  </si>
  <si>
    <t>Glasser, AM et al. (2017)</t>
  </si>
  <si>
    <t>10.1016/j.amepre.2016.10.036</t>
  </si>
  <si>
    <t>Documents/E-cigarette citation library.Data/PDF/0545183692/10.1016_j.amepre.2016.10.036-2017.pdf</t>
  </si>
  <si>
    <t>Overview of Electronic Nicotine Delivery Systems: A Systematic Review</t>
  </si>
  <si>
    <t>Wagener, TL et al. (2017)</t>
  </si>
  <si>
    <t>10.1136/tobaccocontrol-2016-053041</t>
  </si>
  <si>
    <t>Documents/E-cigarette citation library.Data/PDF/2187985249/10.1136_tobaccocontrol-2016-053041-2017.pdf</t>
  </si>
  <si>
    <t>Have combustible cigarettes met their match? The nicotine delivery profiles and harmful constituent exposures of second-generation and third-generation electronic cigarette users</t>
  </si>
  <si>
    <t>isions to the initial draft  TLW incorporated the  revisions  edited and finalised the manuscript   Funding Intramural funds to TLW were used to complete this study  Part of TLWâ  s   ELFâ  s  LMDâ  s  ELLâ  s  NMâ  s  APTâ  s  and LQâ  s salary support is provided by the  Oklahoma Tobacco Research Center  which is provided funding from the Oklahoma  Tobacco Settlement Endowment Trust  The Oklahoma Share
onal Resources  U54 GM104938  provided phlebotomy support to this  study   Competing interests None declared   Patient consent Obtained   Ethics approval The University of Oklahoma Health Sciences Center Institutional  Review Board   Provenance and peer review Not commissioned  externally peer reviewed   REFERENCES  1 Cheng T  Chemical evaluation of electronic cigarettes  Tob Control 2014 23 Suppl  2  i</t>
  </si>
  <si>
    <t>Rostron, BL et al. (2016)</t>
  </si>
  <si>
    <t>10.1186/s12889-016-3510-2</t>
  </si>
  <si>
    <t>Documents/E-cigarette citation library.Data/PDF/3129489598/10.1186_s12889-016-3510-2-2016.pdf</t>
  </si>
  <si>
    <t>Dependence symptoms and cessation intentions among US adult daily cigarette, cigar, and e-cigarette users, 2012-2013</t>
  </si>
  <si>
    <t>DA has extended its authority to regulate all tobacco  products including e cigarettes and cigars   Funding  The authors are employed by the Food and Drug Administration and have  no other funding sources to report   Availability of data and materials  The 2012â  2013 NATS public use dataset is available at http   www cdc gov   tobacco data_statistics surveys nats    Authorsâ   contributions  BKA and MJS
 of results  All authors read  and approved the final manuscript   Competing interests  The authors declare that they have no competing interests   Ethics approval and consent to participate  The NATS survey protocol received approval from the Institutional Review  Board of Westat  Inc   Disclaimer  The findings and conclusions in this article are those of the authors and do  not represent FDA positions</t>
  </si>
  <si>
    <t>Brose, LS et al. (2013)</t>
  </si>
  <si>
    <t>10.1016/j.drugalcdep.2013.04.017</t>
  </si>
  <si>
    <t>Documents/E-cigarette citation library.Data/PDF/3768763829/10.1016_j.drugalcdep.2013.04.017-2013.pdf</t>
  </si>
  <si>
    <t>Association between nicotine replacement therapy use in pregnancy and smoking cessation</t>
  </si>
  <si>
    <t>servational data  it lends support to  his treatment option pending confirmation by an RCT   ole of funding source  We  are grateful to the National Centre for Smoking Cessation  nd Training  NCSCT  for funding the study  The funder had no role  n the design and conduct of the study  collection  management   nalysis  and interpretation of the data  and preparation  review  or  pproval of the manuscript</t>
  </si>
  <si>
    <t>Oncken, C et al. (2017)</t>
  </si>
  <si>
    <t>10.1093/ntr/ntw225</t>
  </si>
  <si>
    <t>Documents/E-cigarette citation library.Data/PDF/0869078812/10.1093_ntr_ntw225-2017.pdf</t>
  </si>
  <si>
    <t>Correlates of electronic cigarettes use before and during pregnancy</t>
  </si>
  <si>
    <t>sure that toxicant exposure is mini   mized for people who may use them  including pregnant women   Funding  This report was supported partly by National Institutes of Health  NIH    grants R01 HD069314  Pfizer pharmaceuticals  and the Clinical Research   Center at the University of Connecticut Health Center   Declaration of Interests  CO received study medication  nicotine inhaler and placebo  from Pfiz
ypharm  Indivior  Lilly  Lundbeck  Otsuka  Pfizer  and XenoPort  KAR    C LK  ED  and HZS report no conflict of interest   References   1  King BA  Patel R  Nguyen KH  Dube SR  Trends in awareness and use   of electronic cigarettes among US adults  2010 2013  Nicotine Tob Res    2015 17 2  219â  227    2  King BA  Alam S  Promoff G  Arrazola R  Dube SR  Awareness and ever   use of electronic cigarettes am</t>
  </si>
  <si>
    <t>Soneji, S et al. (2017)</t>
  </si>
  <si>
    <t>10.1001/jamapediatrics.2017.1488</t>
  </si>
  <si>
    <t>Documents/E-cigarette citation library.Data/PDF/3698780213/10.1001_jamapediatrics.2017.1488-2017.pdf</t>
  </si>
  <si>
    <t>Association between initial use of e-cigarettes and subsequent cigarette smoking among adolescents and young adults a systematic review and meta-analysis</t>
  </si>
  <si>
    <t>ll authors   Statistical analysis  Soneji  Barrington Trimis  Unger   Gibson  Yang  Dang   Obtained funding  Soneji  Barrington Trimis  Wills   Unger  Gibson  Primack  Andrews  Spindle   Eissenberg  Hornik   Administrative  technical  or material support   Soneji  Sargent   Study supervision  Soneji  Wills  Sargent   Conflict of Interest Disclosures  Dr Eissenberg  reported being a paid consultant in lit
ice that  measures the puffing behavior of e cigarette users   No other disclosures were reported   Funding Support  This study was supported by  grants R21 CA197912  Dr Soneji   R01 CA077026   Dr Sargent   R01 CA140150  Dr Primack   R21   CA185767  Dr Primack   and R01 CA153154 and  P30 CA071789 16S2  Dr Wills  from the National  Cancer Institute  NCI  at the National Institutes of  Health  NIH   grants</t>
  </si>
  <si>
    <t>Hammond, D et al. (2017)</t>
  </si>
  <si>
    <t>10.1503/cmaj.161002</t>
  </si>
  <si>
    <t>Documents/E-cigarette citation library.Data/PDF/0706512495/10.1503_cmaj.161002-2017.pdf</t>
  </si>
  <si>
    <t>Electronic cigarette use and smoking initiation among youth: A longitudinal cohort study</t>
  </si>
  <si>
    <t>CMAJ</t>
  </si>
  <si>
    <t>lling  electronic smoking products canada html  accessed 2017 June 21     Competing interests  None declared    This article has been peer reviewed   Affiliation  School of Public Health and Health   Systems  University of Waterloo  Waterloo  Ont   Contributors  Scott Leatherdale was primarily   responsible for the study design  with contribu   tions from David Hammond  David Hammond   and Jessica Reid 
roval of the version to be published   and agree to be accountable for all aspects of   the work    Funding  The COMPASS study was sup   ported by a bridge grant from the Canadian   Institutes of Health Research  CIHR  Institute   of Nutrition  Metabolism and Diabetes   through the Obesity â   Interventions to Pre   vent or Treat priority funding awards  OOP   110788  awarded to Scott Leatherdale  and   
   to David Hammond and Scott Leatherdale     The researchers are independent from all   sources of funding  the study sponsors had   no role in study design  the collection  analy   sis or interpretation of data  the writing of   the article  or the decision to submit it for   publication   Acknowledgement  The authors thank Wei   Qian for consulting on statistical methods   Accepted  Aug  4  2017  Corr</t>
  </si>
  <si>
    <t>Collins, LK et al. (2017)</t>
  </si>
  <si>
    <t>10.1093/ntr/ntx073</t>
  </si>
  <si>
    <t>Documents/E-cigarette citation library.Data/PDF/3367196017/10.1093_ntr_ntx073-2017.pdf</t>
  </si>
  <si>
    <t>Frequency of youth e-cigarette, tobacco, and poly-use in the United States, 2015: Update to Villanti et al., "frequency of youth e-cigarette and tobacco use patterns in the United States: Measurement precision is critical to inform public health"</t>
  </si>
  <si>
    <t>ribution of co use    underage youth should not use any tobacco or nicotine containing   products   Funding  All authors were supported by Truth Initiative  ACV was also supported   by the Centers of Biomedical Research Excellence P20GM103644 award   from the National Institute on General Medical Sciences and the Tobacco   Centers of Regulatory Science  TCORS  award P50DA036114 from the   National Instit
 analysis and interpretation of the data  or preparation  review    or approval of the manuscript   Declaration of Interests  None declared   References   1  Villanti AC  Pearson JL  Glasser AM  etÂ al  Frequency of youth e cig   arette and tobacco use patterns in the U S   measurement precision is   critical to inform public health  Epub ahead of print   Nicotine Tob Res    2016  doi 10 1093 ntr ntw388</t>
  </si>
  <si>
    <t>Miech, R et al. (2017)</t>
  </si>
  <si>
    <t>10.1136/tobaccocontrol-2016-053014</t>
  </si>
  <si>
    <t>Documents/E-cigarette citation library.Data/PDF/0364754969/10.1136_tobaccocontrol-2016-053014-2017.pdf</t>
  </si>
  <si>
    <t>What are kids vaping? Results from a national survey of US adolescents</t>
  </si>
  <si>
    <t>and drafted the manuscript  assisted by MEP  All  authors contributed to drafts of the manuscript   Funding This study was supported by the National Institute on Drug Abuse  part of  the National Institutes of Health  by grant number R01DA001411   Competing interests None declared   Ethics approval University of Michigan Institutional Review Board  approval  number HUM00063656   Provenance and peer revie</t>
  </si>
  <si>
    <t>Amato, MS et al. (2016a)</t>
  </si>
  <si>
    <t>10.1136/tobaccocontrol-2016-053177</t>
  </si>
  <si>
    <t>Documents/E-cigarette citation library.Data/PDF/0193639948/10.1136_tobaccocontrol-2016-053177-2017.pdf</t>
  </si>
  <si>
    <t>E-cigarette use 1 year later in a population-based prospective cohort</t>
  </si>
  <si>
    <t>ll three authors shaped the conception of this article  All three  authors contributed to writing   Funding This research was funded by ClearWay Minnesota  an independent  non profit organisation   Competing interests None declared   Ethics approval Minnesota Department of Health Institutional Review Board   Table 4 Proportions of respondents abstinent from combustible  cigarettes at T2  by ENDS use cate</t>
  </si>
  <si>
    <t>Kotz, D et al. (2013)</t>
  </si>
  <si>
    <t>10.1016/j.drugalcdep.2012.07.012</t>
  </si>
  <si>
    <t>Documents/E-cigarette citation library.Data/PDF/2521507474/10.1016_j.drugalcdep.2012.07.012-2013.pdf</t>
  </si>
  <si>
    <t>Predictive validity of the Motivation To Stop Scale (MTSS): A single-item measure of motivation to stop smoking</t>
  </si>
  <si>
    <t>moking populations  nd examine whether other measures of motivation to quit may  mprove it   ole of funding source  The Smoking Toolkit Study is funded by the English Depart   ent of Health  Cancer Research UK  Pfizer  GlaxoSmithKline  and  ohnson and Johnson  Pfizer  Johnson and Johnson  and Glaxo   mithKline are manufacturers of smoking cessation products who  ad no involvement in the design of the stu
e has a share  n a patent for a novel nicotine delivery device  Daniel Kotz and  amie Brown have no conflict of interest to declare   cknowledgement  We  would like to thank Jennifer Fidler for her contribution to  he design and coordinating of the Smoking Toolkit Study   ppendix A  Supplementary data  Supplementary data associated with this article can be found   n the online version  at http   dx doi or</t>
  </si>
  <si>
    <t>Xu, Y et al. (2016)</t>
  </si>
  <si>
    <t>10.1371/journal.pone.0165938</t>
  </si>
  <si>
    <t>Documents/E-cigarette citation library.Data/PDF/3802874305/10.1371_journal.pone.0165938-2016.pdf</t>
  </si>
  <si>
    <t>E-Cigarette awareness, use, and harm perception among adults: A meta-analysis of observational studies</t>
  </si>
  <si>
    <t>lability Statement  All relevant data are  within the paper and its Supporting Information  files   Funding  This project was funded both by  Guangdong Science and Technology Department   Grant no  2013B021800081  awarded to Ying Xu    The funders had no role in study design  data  collection and analysis  decision to publish  or  preparation of the manuscript   Competing Interests  The authors have decl
   Author Contributions  Conceptualization  YX XW   Data curation  YX YG   Formal analysis  YX YG   Funding acquisition  YX   Investigation  YX YG ZL   Methodology  YX   Project administration  YX   Resources  YX YG   Software  YX YG   Supervision  YX KL XW   Validation  YX YG KL   Visualization  YX   Writing â   original draft  YX   Writing â   review   editing  YX YG   References  1  Luo C  Zheng X  Ze</t>
  </si>
  <si>
    <t>Wang, M et al. (2016)</t>
  </si>
  <si>
    <t>10.18332/tid/84864</t>
  </si>
  <si>
    <t>Documents/E-cigarette citation library.Data/PDF/3897573814/10.18332_tid_84864-2018.pdf</t>
  </si>
  <si>
    <t>Smoking by family members and friends and electronic-cigarette use in adolescence: A systematic review and meta-analysis</t>
  </si>
  <si>
    <t>OF INTEREST  Authors have completed and   submitted the ICMJE Form   for Disclosure of Potential   Conflicts of Interest and none   was reported   FUNDING  This work was supported   by grants from the   National Key Research and   Development Program of   China â  Precision medical   researchâ    2016YFC0901200    2016YFC0901205  from the   Ministry of Science and   Technology   PROVENANCE AND PEER   REV</t>
  </si>
  <si>
    <t>Amato, MS et al (2016b)</t>
  </si>
  <si>
    <t>10.1136/tobaccocontrol-2015-052236</t>
  </si>
  <si>
    <t>Documents/E-cigarette citation library.Data/PDF/3686962017/10.1136_tobaccocontrol-2015-052236-2016.pdf</t>
  </si>
  <si>
    <t>How to define e-cigarette prevalence? Finding clues in the use frequency distribution</t>
  </si>
  <si>
    <t>te the initial drafts  All three authors contributed to  refinement of the final article language   Funding This research was funded by ClearWay Minnesota  an independent  non profit organisation   Competing interests None declared   Ethics approval Minnesota Department of Health Institutional Review Board   Provenance and peer review Not commissioned  externally peer reviewed   Data sharing statement Th</t>
  </si>
  <si>
    <t>Filippidis, FT et al. (2017)</t>
  </si>
  <si>
    <t>10.1136/tobaccocontrol-2015-052771</t>
  </si>
  <si>
    <t>Documents/E-cigarette citation library.Data/PDF/4120478818/10.1136_tobaccocontrol-2015-052771-2017.pdf</t>
  </si>
  <si>
    <t>Two-year trends and predictors of e-cigarette use in 27 European Union member states</t>
  </si>
  <si>
    <t>ed to data  interpretation and manuscript preparation  FTF is responsible for the overall content   Funding This work was supported by a grant from the European Commission   Horizon2020 HCO 6 2015  EUREST PLUS  681109  Vardavas    Competing interests None declared   Provenance and peer review Not commissioned  externally peer reviewed   Data sharing statement Eurobarometer datasets are publicly available</t>
  </si>
  <si>
    <t>Eichler, M et al. (2016)</t>
  </si>
  <si>
    <t>10.3238/arztebl.2016.0847</t>
  </si>
  <si>
    <t>Documents/E-cigarette citation library.Data/PDF/1044717802/10.3238_arztebl.2016.0847-2016.pdf</t>
  </si>
  <si>
    <t>The use of e-cigarettes-a population-based cross-sectional survey of 4002 individuals in 2016</t>
  </si>
  <si>
    <t>Deutsches Arzteblatt International</t>
  </si>
  <si>
    <t>ion  or   whether they instead provide a gateway to smoking    longitudinal studies are necessary   Funding    This study was funded by the institutional budget of the Institute of Medical    Biostatistics  Epidemology  and Informatics of UniversitÃ tsmedizin Mainz  Conflict of interest statement   The authors declare that no conflict of interest exists   Manuscript received on 15 July 2016 revised versi</t>
  </si>
  <si>
    <t>Lidon-Moyano, C et al. (2014)</t>
  </si>
  <si>
    <t>10.1016/j.gaceta.2016.03.010</t>
  </si>
  <si>
    <t>Documents/E-cigarette citation library.Data/PDF/2046311463/10.1016_j.gaceta.2016.03.010-2016.pdf</t>
  </si>
  <si>
    <t>Prevalence and user profile of electronic cigarettes in Spain (2014)</t>
  </si>
  <si>
    <t>Gaceta Sanitaria</t>
  </si>
  <si>
    <t>clase  social   Resultados   El  10 3    IC95    8 6 12 4   de  la poblaciÃ n  adulta  espanÌƒola  declarÃ   haber  usado  en alguna  ocasiÃ n  el  cigarrillo  electrÃ nico   2   usuarios as  actuales   3 2   usuarios as  en  el  pasado  y  5 1   usuarios as  experimentadores as    Entre  los las  usuarios as  actuales  de  cigarrillos  electrÃ nicos   el 57 2   fumaba  tam   biÃ n tabaco  combustible 
dad  p de  2 de tendencia  0 001    El 10 3   IC 95   8 6 12 4  de la poblaciÃ n adulta espanÌƒola  declarÃ  haber usado en alguna ocasiÃ n el cigarrillo electrÃ    nico  tabla 1   La prevalencia de uso del cigarrillo electrÃ nico  en alguna ocasiÃ n fue mayor  y estadÃ sticamente significativa   entre la poblaciÃ n joven  OR ajustada   23 8  IC95   2 5 227 7   y entre las personas fumadoras de tabaco c
na veza  2 de Pearson   b  2 de tendencia   ociodemogrÃ ficas  El 2   IC95   1 3 3 0  de la muestra declarÃ  ser  suario a actual del cigarrillo electrÃ nico  el 3 2   IC95   2 3 4 5   suarios as en el pasado y el 5 1   IC95   3 9 6 6  experimentado   es as  En cuanto al uso actual del cigarrillo electrÃ nico  se observÃ   n mayor uso en los hombres  3  frente a 1 2  en las mujeres      0 046   asÃ  com
umo  e tabaco entre las personas usuarias del cigarrillo electrÃ nico  El  7 5  de las personas que declararon haber usado en alguna ocasiÃ n  Nun ca fu mado r a Ex fumador  a Fumador a  Figura 1  DistribuciÃ n porcentual del consumo de tabaco entre las personas usua   rias   actuales  pasadas y experimentadoras  de cigarrillos electrÃ nicos  EspanÌƒa  2014   ac San  e  1  e  e  f  t  d  e  p  n  D  a  
ctrÃ nico   l 57 2  fumaban tabaco  usuarios as Â dualesÂ    el 14 8  eran ex  umadores as y el 28  declararon no haber fumado nunca  AdemÃ s   odas las personas usuarias actuales de cigarrillo electrÃ nico que  eclararon ser Â nunca fumadorasÂ  pertenecÃ an al grupo de menor  dad  16 45 anÌƒos   Finalmente  de las personas que solo lo habÃ an  robado  el 54 7  eran fumadoras  el 19 7  ex fumadoras y el</t>
  </si>
  <si>
    <t>Kilibarda, B et al. (2016)</t>
  </si>
  <si>
    <t>10.1007/s00038-016-0787-y</t>
  </si>
  <si>
    <t>Documents/E-cigarette citation library.Data/PDF/0245725346/10.1007_s00038-016-0787-y-2016.pdf</t>
  </si>
  <si>
    <t>E-cigarette use among Serbian adults: prevalence and user characteristics</t>
  </si>
  <si>
    <t>Kasza, KA et al. (2017)</t>
  </si>
  <si>
    <t>10.1056/NEJMsa1607538</t>
  </si>
  <si>
    <t>Documents/E-cigarette citation library.Data/PDF/1690643355/10.1056_NEJMsa1607538-2017.pdf</t>
  </si>
  <si>
    <t>Tobacco-product use by adults and youths in the United States in 2013 and 2014</t>
  </si>
  <si>
    <t>Dr  Compton  holding stock in General Elec   tric  the 3M Companies  and Pfizer  No other potential conflict   of interest relevant to this article was reported   Disclosure forms provided by the authors are available with   the full text of this article at NEJM org   We thank the participants who have volunteered to be a part   of the PATH Study  making this work possible  the staff of the   National Ins</t>
  </si>
  <si>
    <t>Caraballo, RS et al. (2016)</t>
  </si>
  <si>
    <t>10.1016/j.amepre.2015.09.013</t>
  </si>
  <si>
    <t>Documents/E-cigarette citation library.Data/PDF/1638758277/10.1016_j.amepre.2015.09.013-2016.pdf</t>
  </si>
  <si>
    <t>Electronic Nicotine Delivery System Use among U.S. Adults, 2014</t>
  </si>
  <si>
    <t>Reid, JL et al. (2015)</t>
  </si>
  <si>
    <t>10.1016/j.ypmed.2015.08.019</t>
  </si>
  <si>
    <t>Documents/E-cigarette citation library.Data/PDF/3088223394/10.1016_j.ypmed.2015.08.019-2015.pdf</t>
  </si>
  <si>
    <t>Who is using e-cigarettes in Canada? Nationally representative data on the prevalence of e-cigarette use among Canadians</t>
  </si>
  <si>
    <t>ibuted to interpretation of the data and drafting the  manuscript  all approved the final version   Conflict of interest statement  The authors declare that there are no conflicts of interest   Acknowledgments  This study analysed public use data collected by Statistics Canada   The results and views expressed in this paper are those of the authors  and not Statistics Canada   This research was supported</t>
  </si>
  <si>
    <t>Jiang, N et al. (2016)</t>
  </si>
  <si>
    <t>10.1016/j.addbeh.2015.08.008</t>
  </si>
  <si>
    <t>Documents/E-cigarette citation library.Data/PDF/3080546925/10.1016_j.addbeh.2015.08.008-2016.pdf</t>
  </si>
  <si>
    <t>Electronic cigarette awareness and use among adults in Hong Kong</t>
  </si>
  <si>
    <t>tes on smoking cessation  Interventions should target young adults  and cigarette smokers   Role of funding sources  The Hong Kong Tobacco Control Policy related Survey was sponsored by Hong Kong  Council on Smoking and Health  Hong Kong Council on Smoking and Health played no  role in the selection of the research questions  conduct of the research  or data analysis  and interpretation   Contributors  N
irst  draft of the manuscript  All authors contributed to and have approved the final  manuscript   Conflict of interest  The authors declare no conflict of interest   Acknowledgments  We would like to thank Dr  Lai Ming Ho and Ms  Xin Wang from the University of  Hong Kong for their advice on statistical analysis   References  Action on Smoking and Health  2014   ASH briefing  Electronic cigarettes  Retr</t>
  </si>
  <si>
    <t>Yong, HH et al. (2015)</t>
  </si>
  <si>
    <t>Trends in E-Cigarette awareness, trial, and use under the different regulatory environments of Australia and the United Kingdom</t>
  </si>
  <si>
    <t>Tseng, TY et al. (2016)</t>
  </si>
  <si>
    <t>10.1093/ntr/ntw017</t>
  </si>
  <si>
    <t>Documents/E-cigarette citation library.Data/PDF/1370235577/10.1093_ntr_ntw017-2016.pdf</t>
  </si>
  <si>
    <t>A randomized trial comparing the effect of nicotine versus placebo electronic cigarettes on smoking reduction among young adult smokers</t>
  </si>
  <si>
    <t>entary Material  Supplementary Appendix can be found online at http   www ntr   oxfordjournals org  Funding  This work was supported by the National Center for Advancing Translational   Sciences at the National Institutes of Health  grant number UL1TR000038    Declaration of Interests  None declared   References   1  McMillen RC  Gottlieb MA  Shaefer RMW  Winickoff J  Klein JD  Trends   in electronic cig</t>
  </si>
  <si>
    <t>Khoudigian, S et al. (2016)</t>
  </si>
  <si>
    <t>10.1007/s00038-016-0786-z</t>
  </si>
  <si>
    <t>Documents/E-cigarette citation library.Data/PDF/0118525783/10.1007_s00038-016-0786-z-20161.pdf</t>
  </si>
  <si>
    <t>The efficacy and short-term effects of electronic cigarettes as a method for smoking cessation: a systematic review and a meta-analysis</t>
  </si>
  <si>
    <t>y  year and  length of follow up  Furthermore  information on the  methodology of the study and the funding source s  was also  extracted for quality assessment  The authors were contacted  when data were reported in graphical form  were unclear  or  missing  A second reviewer verified the data abstraction   Quality assessment  The reviewers  SK  TD  independently assessed the  methodological quality of 
 assessor  incomplete outcome data   selective reporting  or other sources of bias  e g   possible  funding by industry   The methodological quality of Con   trolled Before After  CBA  studies was assessed using the  same criteria as RCTs except that the â  â  random sequence  generationâ  â   and â  â  allocation concealmentâ  â   domains were  both reported as â  â  high risk of biasâ  â   by both revi
reported   Hence  all were classified to be at â  â  low risk of bias â  â    Other bias  source of funding   One  Bullen et al  2010  out of the five studies was  funded by industry  and was classified to be at â  â  high risk  of bias â  â   The remaining four  Bullen et al  2013   Caponnetto et al  2013  Dawkins et al  2012  2013  were  not funded by industry  and thus were classified to be at  â  â  
d with the use of e cigarettes as a smoking  cessation product   Compliance with ethical standards  Conflict of interest The author s  declare no potential conflicts of  interest with respect to the research  authorship  and or publication of  this article   Funding The author s  received no financial support for the  research  authorship  and or publication of this article   Author contribution statement</t>
  </si>
  <si>
    <t>Malas, M et al. (2016)</t>
  </si>
  <si>
    <t>10.1093/ntr/ntw119</t>
  </si>
  <si>
    <t>Documents/E-cigarette citation library.Data/PDF/0542098343/10.1093_ntr_ntw119-2016.pdf</t>
  </si>
  <si>
    <t>Electronic cigarettes for smoking cessation: A systematic review</t>
  </si>
  <si>
    <t>esentations were contacted for further   information  those who did not respond or showed potential conflict   of interest  COI  were excluded  Inclusion required one reviewer    exclusion two reviewers  blind to each other   and conflicts were   automatically flagged and resolved through discussion or by a third   reviewer  We excluded 1048 records  leaving 504 references for   review  Of these  62 perta
y of G  lasgow   user on 21 February 2020  1934 Nicotine   Tobacco Research  2016  Vol  18  No  10  Funding  This work was supported by the Ministry of Health and Long Term Care    Ontario  Canada  through a Health System Research Fund  HSRF  award    grant number 06699   Views expressed in this publication are the authorsâ     views and do not necessarily reflect those of the Province   Declaration of I
nterests  None declared   References   1  Jha P  Avoidable global cancer deaths and total deaths from smoking  Nat   Rev Cancer  2009 9 9  655â  664  doi 10 1038 nrc2703    2  Fiore MC  JaÃ n CR  Baker TB  etÂ  al  Treating Tobacco Use and   Dependence  2008 Update  Clinical Practice Guideline  Rockville  MD    U S  Dep</t>
  </si>
  <si>
    <t>Rahman, MA et al. (2015)</t>
  </si>
  <si>
    <t>10.1371/journal.pone.0122544</t>
  </si>
  <si>
    <t>Documents/E-cigarette citation library.Data/PDF/2323613460/10.1371_journal.pone.0122544-2015.pdf</t>
  </si>
  <si>
    <t>E-Cigarettes and smoking cessation: Evidence from a systematic review and meta-analysis</t>
  </si>
  <si>
    <t>r and source are  credited   Data Availability Statement  All relevant data are  within the paper   Funding  The authors have no support or funding to  report   Competing Interests  The authors have declared  that no competing interests exist   Amongst 1 242 smokers  224  18   reported smoking cessation after using nicotine enriched  e cigarettes for a minimum period of six months  Use of such e cigarett
ions  with the variation apparently due to divergent testing  methods  12â  14  Similarly  there is conflicting evidence as to whether e cigarettes are effective  for smoking cessation and this creates a pressing dilemma for regulatory authorities which seek  to minimise harms without stifling a potentially beneficial product  10  11   Therefore  clarity is required on two key issues  whether they are saf</t>
  </si>
  <si>
    <t>Vanderkam, P et al. (2016)</t>
  </si>
  <si>
    <t>10.1016/j.lpm.2016.05.026</t>
  </si>
  <si>
    <t>Documents/E-cigarette citation library.Data/PDF/0278673394/10.1016_j.lpm.2016.05.026-20161.pdf</t>
  </si>
  <si>
    <t>Efficacy and security of electronic cigarette for tobacco harm reduction: Systematic review and meta-analysis</t>
  </si>
  <si>
    <t>Presse Medicale</t>
  </si>
  <si>
    <t>Waghel, RC et al. (2015)</t>
  </si>
  <si>
    <t>10.1177/8755122514547641</t>
  </si>
  <si>
    <t>Documents/E-cigarette citation library.Data/PDF/3316124797/10.1177_8755122514547641-2014.pdf</t>
  </si>
  <si>
    <t>Effectiveness of electronic cigarettes as a tool for smoking cessation or reduction</t>
  </si>
  <si>
    <t>Journal of Pharmacy Technology</t>
  </si>
  <si>
    <t>ocus on long term safety  optimal dosing    patientsâ   intending to quit  and comparisons to NRT   Declaration of Conflicting Interests  The author s  declared the following potential conflicts of interest   with respect to the research  authorship  and or publication of this   article  The contributors work with patients for smoking cessation   who have expressed an interest in electronic cigarettes  
 Funding  The author s  received no financial support for the research    authorship  and or publication of this article   References   1  Agaku IT  King BA  Dube SR  Centers for Disease Control   and Prevention  Current cigarette smoking among adultsâ    United States  2005 2012  MMWR Morb Mortal Wkly Rep</t>
  </si>
  <si>
    <t>Villanti, A et al. (2017)</t>
  </si>
  <si>
    <t>10.1111/add.14020</t>
  </si>
  <si>
    <t>Documents/E-cigarette citation library.Data/PDF/2136728033/10.1111_add.14020-2018.pdf</t>
  </si>
  <si>
    <t>How do we determine the impact of e-cigarettes on cigarette smoking cessation or reduction? Review and recommendations for answering the research question with scientific rigor</t>
  </si>
  <si>
    <t>U S  by the recent availability of a   standardized research e cigarette  https   www drugabuse gov funding supplemental   information nida e cig   Studies to date that do not meet at least minimal criteria for   Villanti et al  Page 8  Addiction  Author manuscript  available in PMC 2020 January 08   A  uthor M  anuscript  A  uthor M  anuscript  A  uthor M  anuscript  A  uthor M  anuscript  scientific ri
ews of the National Institutes of Health or the Food and Drug Administration  Authors have no other conflicts to   disclose   REFERENCES  1  U S  Department of Health and Human Services  The Health Consequences of Smokingâ  50 Years   of Progress  A Report of the Surgeon General  Atlanta  GA  U S  Department of Health and Human   Services  Centers for Disease Control and Prevention  National Center for Ch</t>
  </si>
  <si>
    <t>Downs, SH et al. (1998)</t>
  </si>
  <si>
    <t>10.1136/jech.52.6.377</t>
  </si>
  <si>
    <t>Documents/E-cigarette citation library.Data/PDF/3953965914/10.1136_jech.52.6.377-1998.pdf</t>
  </si>
  <si>
    <t>The feasibility of creating a checklist for the assessment of the methodological quality both of randomised and non-randomised studies of health care interventions</t>
  </si>
  <si>
    <t>g  for advice on psychometric methods and analysis  and the  reviewers for their helpful comments   Funding  no specific funding   Conflicts of interest  none   1 Rosenberg W  Donald A  Evidence based medicine  an  approach to clinical problem solving  BMJ  1995 310 1122â  6   2 Downs SH  Black NA  Devlin HB  et al  Systematic review  of the eVectiveness and safety of laparoscopic cholecystec   tomy  Ann</t>
  </si>
  <si>
    <t>1998</t>
  </si>
  <si>
    <t>Wu, CY et al. (2013)</t>
  </si>
  <si>
    <t>10.1371/journal.pone.0074262</t>
  </si>
  <si>
    <t>Documents/E-cigarette citation library.Data/PDF/3860011869/10.1371_journal.pone.0074262-2013.pdf</t>
  </si>
  <si>
    <t>Evaluation of Smoking Status Identification Using Electronic Health Records and Open-Text Information in a Large Mental Health Case Register</t>
  </si>
  <si>
    <t>istribution  and reproduction in any medium  provided the original author and source are credited   Funding  This study was supported by the Clinical Record Interactive Search system funded and developed by the National Institute for Health Research   NIHR  Mental Health Biomedical Research Centre at South London and Maudsley National Health Service  NHS  Foundation Trust and King s College  London and a
sis  decision to publish  or preparation of the  manuscript   Competing interests  The authors have declared that no competing interests exist     E mail  jennycyw ntu edu tw  Introduction  Smoking behaviour is an important potential contributor to  morbidity and premature mortality in people with severe mental  illness  SMI   1   Studies of smoking characteristics and  prevalence in people with SMI hav</t>
  </si>
  <si>
    <t>Anthenelli, RM et al. (2016)</t>
  </si>
  <si>
    <t>10.1016/S0140-6736(16)30272-0</t>
  </si>
  <si>
    <t>Documents/E-cigarette citation library.Data/PDF/1029484471/10.1016_S0140-6736(16)30272-0-20161.pdf</t>
  </si>
  <si>
    <t>Neuropsychiatric safety and efficacy of varenicline, bupropion, and nicotine patch in smokers with and without psychiatric disorders (EAGLES): A double-blind, randomised, placebo-controlled clinical trial</t>
  </si>
  <si>
    <t>kers achieve abstinence  whereas bupropion and nicotine patch were more   eff ective than placebo   Funding Pfi zer and GlaxoSmithKline   Lancet 2016  387  2507â  20  Published Online  April 22  2016  http   dx doi org 10 1016   S0140 6736 16 30272 0  See Comment page 2481  University of California    San Diego  CA  USA    Prof R M Anthenelli MD     University of California    San Francisco  CA  USA    P
onal review boards or ethics   committees at participating institutions  The study   adhered to the Declaration of Helsinki21 and the   International Conference on Harmonisation Good Clinical   Practice Guidelines 22 An independent Data Monitoring   Committee reviewed safety data at prespecifi ed timepoints   to ensure participant safety and sample size adequacy  All   participants signed informed conse
he trial is registered at ClinicalTrials gov    number NCT01456936  and is now closed   Role of the funding source  The study is a post marketing requirement in the USA   for Pfi zer and GlaxoSmithKline  As such  the study was   designed by sponsor employees  with input from AK    LSA  DL  and CR  and academic authors  RMA  and also   with input from NLB  AEE  and RW   The lead academic    corresponding 
ors were involved in the critical revision of the manuscript for   important intellectual content   Declaration of interests  RMA reports receiving grants from Pfi zer and Alkermes  and providing   consulting and advisory board services to Pfi zer  Arena   Pharmaceuticals  and Cerecor  RMAâ  s writing of this manuscript was   supported  in part  by National Institute on Alcohol Abuse and   Alcoholism gr
s    Am J Psychiatry 2011  168  1266â  77   21 World Medical Association  World Medical Association Declaration   of Helsinkiâ  ethical principles for medical research involving   human subjects  2008  http   www wma net en 30publications    10policies b3 17c pdf  accessed Oct 8  2015    22 International Conference on Harmonisation  Guideline for good   clinical practice E6 R1   1996  http   www ich org</t>
  </si>
  <si>
    <t>Cherng, ST et al. (2016)</t>
  </si>
  <si>
    <t>10.1097/EDE.0000000000000497</t>
  </si>
  <si>
    <t>Documents/E-cigarette citation library.Data/PDF/3434734304/10.1097_EDE.0000000000000497-2016.pdf</t>
  </si>
  <si>
    <t>Modeling the effects of e-cigarettes on smoking behavior: Implications for future adult smoking prevalence</t>
  </si>
  <si>
    <t>entral for supplementary material   Acknowledgments  Sources of Financial Support  STC acknowledges funding support from the Office of Behavioral and Social   Sciences Research   National Institutes of Health Contract HHSN276200800013C  and the University of Michigan   Department of Epidemiology  This publication was also partially made possible by Grants U01CA152956 and   U01CA199284 from the National C</t>
  </si>
  <si>
    <t>Chen, BC et al. (2015)</t>
  </si>
  <si>
    <t>10.3109/15563650.2015.1090579</t>
  </si>
  <si>
    <t>Documents/E-cigarette citation library.Data/PDF/3889459896/10.3109_15563650.2015.1090579-2015.pdf</t>
  </si>
  <si>
    <t>Death following intentional ingestion of e-liquid</t>
  </si>
  <si>
    <t>d nicotine ingestion  which is concerning  due to its wide availability and increasing popularity   Declaration of interest  The authors report no declarations of interest  The authors  alone are responsible for the content and writing of the  paper   References  1  Farsalinos KE  Polosa R  Safety evaluation and risk assessment of  electronic cigarettes as tobacco cigarette substitutes  a systematic  re</t>
  </si>
  <si>
    <t>Bartschat, S et al. (2015)</t>
  </si>
  <si>
    <t>10.1007/s00414-014-1086-x</t>
  </si>
  <si>
    <t>Documents/E-cigarette citation library.Data/PDF/0453496793/10.1007_s00414-014-1086-x-2015.pdf</t>
  </si>
  <si>
    <t>Not only smoking is deadly: fatal ingestion of e-juice—a case report</t>
  </si>
  <si>
    <t>International Journal of Legal Medicine</t>
  </si>
  <si>
    <t>ternet and had been delivered 3 days prior to the de   ceased being found  Finally  the mother also declared that her  son had been suffering from psychosis   The manufacturerâ  s web page contained a table with  mixing ratios as well as a warning that the pure liquid should  not be evaporated  Up to the date of publishing this case  Table 1 Concentration  respectively amount  of nicotine and cotinine i
ndards All performed experiments comply with the current  laws of the Federal Republic of Germany   Conflict of interest The authors declare that they have no conflict of  interest   Int J Legal Med  2015  129 481â  486 485  References  1  Lavoie FW  Harris TM  1991  Fatal nicotine ingestion  J Emerg Med  9 3  133â  136  2  Corkery JM  Button J  Vento AE  Schifano F  2010  Two UK  suicides using nicotine</t>
  </si>
  <si>
    <t>Lisbona, D and Snee, T (2011)</t>
  </si>
  <si>
    <t>10.1016/j.psep.2011.06.022</t>
  </si>
  <si>
    <t>Documents/E-cigarette citation library.Data/PDF/0456793679/10.1016_j.psep.2011.06.022-2011.pdf</t>
  </si>
  <si>
    <t>A review of hazards associated with primary lithium and lithium-ion batteries</t>
  </si>
  <si>
    <t>Process Safety and Environmental Protection</t>
  </si>
  <si>
    <t>Toy, J et al. (2017)</t>
  </si>
  <si>
    <t>10.1016/j.ajem.2017.05.029</t>
  </si>
  <si>
    <t>Documents/E-cigarette citation library.Data/PDF/2979816793/10.1016_j.ajem.2017.05.029-2017.pdf</t>
  </si>
  <si>
    <t>Alarming increase in electronic nicotine delivery systems-related burn injuries: A serious unregulated public health issue</t>
  </si>
  <si>
    <t>American Journal of Emergency Medicine</t>
  </si>
  <si>
    <t>uctures  5   These cases outline the potentially  â   Blinded for Peer Review   â  â   There are no conflicts of interest to declare by the authors   1781Correspondence   American Journal of Emergency Medicine 35  2017  1759â  1783  Table 1  Patients summary  n   25    Frequency Percent  Gender  Female 1 4   Male 24 96   Insurance status  Medi Cal 12 48   Private insurance 12 48   No insurance 1 4   Burn 
stance of a patient  on dabigatran 110 mg bid  1  the risk of major gastrointestinal  â   I have no conflict of interest   1782 Correspondence   American Journal of Emergency Medicine 35  2017  1759â  1783</t>
  </si>
  <si>
    <t>Canistro, D et al. (2017)</t>
  </si>
  <si>
    <t>10.1038/s41598-017-02317-8</t>
  </si>
  <si>
    <t>Documents/E-cigarette citation library.Data/PDF/0105953183/10.1038_s41598-017-02317-8-2017.pdf</t>
  </si>
  <si>
    <t>E-cigarettes induce toxicological effects that can raise the cancer risk</t>
  </si>
  <si>
    <t>iscussed and commented on the manuscript   Additional Information  Competing Interests  The authors declare that they have no competing interests   Publisher s note  Springer Nature remains neutral with regard to jurisdictional claims in published maps and   institutional affiliations   Open Access This article is licensed under a Creative Commons Attribution 4 0 International   License  which permits u</t>
  </si>
  <si>
    <t>Yu, V et al. (2016)</t>
  </si>
  <si>
    <t>10.1016/j.oraloncology.2015.10.018</t>
  </si>
  <si>
    <t>Documents/E-cigarette citation library.Data/PDF/0547654956/10.1016_j.oraloncology.2015.10.018-20161.pdf</t>
  </si>
  <si>
    <t>Electronic cigarettes induce DNA strand breaks and cell death independently of nicotine in cell lines</t>
  </si>
  <si>
    <t>Oral Oncology</t>
  </si>
  <si>
    <t>in our study as a result of e cig  exposure will lead to mutations that ultimately result in cancer Conflict of interest statement  The authors have no conflicts of interest to disclose Acknowledgements  This work was supported by funding from the National Insti   tutes of Health  Grant number DE023242 to W M O   by funding  from the Department of Veterans Affairs  VA  BLR D Career Devel   opment Award  C</t>
  </si>
  <si>
    <t>Pankow, JF et al. (2017)</t>
  </si>
  <si>
    <t>10.1371/journal.pone.0173055</t>
  </si>
  <si>
    <t>Documents/E-cigarette citation library.Data/PDF/0136409854/10.1371_journal.pone.0173055-20171.pdf</t>
  </si>
  <si>
    <t>Benzene formation in electronic cigarettes</t>
  </si>
  <si>
    <t>ilability Statement  All relevant data are  within the paper and its Supporting Information  file   Funding  NIH and FDA supported this work via  award R01ES025257  In particular  the work  reported in this publication was supported by  NIEHS and the FDA Center for Tobacco Products   CTP   https   www nih gov    The funders had no  role in study design  data collection and analysis   decision to publish 
 ONE   DOI 10 1371 journal pone 0173055 March 8  2017 2   10  Competing interests  The authors have declared  that no competing interests exist   Materials and methods  Chemicals and e cigarette devices  Fully 13C labelled PG and fully 13C labelled GL were obtained from Cambridge Isotopes  Laboratory  Tewksbury  MA   Non labeled PG and GL and standard chemicals were obtained  from Sigma Aldrich Inc   St</t>
  </si>
  <si>
    <t>Farsalinos, KE et al. (2017b)</t>
  </si>
  <si>
    <t>10.1016/j.fct.2017.08.044</t>
  </si>
  <si>
    <t>Documents/E-cigarette citation library.Data/PDF/1257980128/10.1016_j.fct.2017.08.044-2017.pdf</t>
  </si>
  <si>
    <t>E-cigarettes emit very high formaldehyde levels only in conditions that are aversive to users: A replication study under verified realistic use conditions</t>
  </si>
  <si>
    <t>atomizer unit since  the mouth piece of the atomizer was non removable  The study  conforms to the Declaration of Helsinki for research involving hu   man subjects and was approved by the institutional review board   Written informed consent was signed by the volunteers beforeparticipating to the study   2 2  Aerosol collection and formaldehyde measurements  Aerosol collections were performed at differ
nd that findings have clinical rele   vance and represent realistic exposure of e cigarette users   Funding  No funding was provided for this study   Conflict of interest statement  In the past 36 months  2 studies by KF were performed using  unrestricted funds from the non profit association AEMSA and 1  study by the non profit association Tennessee Smoke Free  Association   Transparency document  Trans</t>
  </si>
  <si>
    <t>Hecht, SS (2002)</t>
  </si>
  <si>
    <t>10.1093/carcin/23.6.907</t>
  </si>
  <si>
    <t>Documents/E-cigarette citation library.Data/PDF/2621375404/10.1093_carcin_23.6.907-2002.pdf</t>
  </si>
  <si>
    <t>Human urinary carcinogen metabolites: Biomarkers for investigating tobacco and cancer</t>
  </si>
  <si>
    <t>Carcinogenesis</t>
  </si>
  <si>
    <t>Farsalinos, KE et al. (2016b)</t>
  </si>
  <si>
    <t>10.1007/s11739-015-1361-y</t>
  </si>
  <si>
    <t>Documents/E-cigarette citation library.Data/PDF/3938763916/10.1007_s11739-015-1361-y-2016.pdf</t>
  </si>
  <si>
    <t>Effect of continuous smoking reduction and abstinence on blood pressure and heart rate in smokers switching to electronic cigarettes</t>
  </si>
  <si>
    <t>e cigarette kits and cartridges and for the technical  support   Compliance with ethical standards  Conflict of interest KF has no relevant conflict of interest to  declare in relation to this work  His institution has received unre   stricted funds from e cigarette companies in 2013  which were used to  perform 2  unpublished  research studies on e cigarettes  RP has  received lecture fees and research f
16  11 85â  94  123  Italian Anti Smoking League   FC  PC  DC  JBM  EB  MC and CR  have no relevant conflict of interest to declare in relation to this work   Statement of human and animal rights All procedures performed  in our studies were in accordance with ethical standards of the 1964  Helsinki declaration and its later amendments  Our article does not  contain any studies with human and animals perf</t>
  </si>
  <si>
    <t>McConnell, R et al. (2017)</t>
  </si>
  <si>
    <t>10.1164/rccm.201604-0804OC</t>
  </si>
  <si>
    <t>Documents/E-cigarette citation library.Data/PDF/1244320349/10.1164_rccm.201604-0804OC-2017.pdf</t>
  </si>
  <si>
    <t>Electronic cigarette use and respiratory symptoms in adolescents</t>
  </si>
  <si>
    <t>American Journal of Respiratory and Critical Care Medicine</t>
  </si>
  <si>
    <t>A180905  R21HD084812  R01 ES016535  P30ES007048  and P01ES011627  and the Hastings  Foundation  The funding organizations had no role in the design and conduct of the study  collection  management  analysis  and interpretation of the data  nor  in preparation  review  or approval of the manuscript   Author Contributions  Conception and design  R M  Analysis and interpretation  R M   J L B  T   K W   R U</t>
  </si>
  <si>
    <t>Miler, JA and Hajek, P (2017)</t>
  </si>
  <si>
    <t>10.1016/j.mehy.2017.09.006</t>
  </si>
  <si>
    <t>Documents/E-cigarette citation library.Data/PDF/3837497703/10.1016_j.mehy.2017.09.006-2017.pdf</t>
  </si>
  <si>
    <t>Resolution of recurrent tonsillitis in a non-smoker who became a vaper. A case study and new hypothesis</t>
  </si>
  <si>
    <t>Medical Hypotheses</t>
  </si>
  <si>
    <t>tic reaction   or an effect that could benefit others   Competing interests  Neither of the authors declare any conflict of interest   Funding  The authors are university employees  The report required no ex   ternal funding   Authors  contributions  JAM collected data  JAM and PH co wrote the manuscript   Acknowledgements  We are grateful to Dr Bernd Mayer for alerting us to LMâ  s experi   ence  and t</t>
  </si>
  <si>
    <t>Farsalinos, KE et al. (2017c)</t>
  </si>
  <si>
    <t>10.1016/j.fct.2017.11.002</t>
  </si>
  <si>
    <t>Documents/E-cigarette citation library.Data/PDF/1164761608/10.1016_j.fct.2017.11.002-2018.pdf</t>
  </si>
  <si>
    <t>Aldehyde levels in e-cigarette aerosol: Findings from a replication study and from use of a new-generation device</t>
  </si>
  <si>
    <t>power settings can be misleading be   cause liquid consumption per puff increases at higher power   Funding  No funding was provided for this study   Conflicts of interest  In the past 3 years  KF has published 2 studies funded by the non   profit association AEMSA and 1 study funded by the non profit asso   ciation Tennessee Smoke Free Association  KK  AP  AS  KP and GG have  no conflict of interest to</t>
  </si>
  <si>
    <t>Klager, S et al. (2017)</t>
  </si>
  <si>
    <t>doi: 10.1021/acs.est.7b02205</t>
  </si>
  <si>
    <t>Beauval, N et al. (2017)</t>
  </si>
  <si>
    <t>10.1093/jat/bkx054</t>
  </si>
  <si>
    <t>Documents/E-cigarette citation library.Data/PDF/3433660993/10.1093_jat_bkx054-2017.pdf</t>
  </si>
  <si>
    <t>Chemical evaluation of electronic cigarettes: Multicomponent analysis of liquid refills and their corresponding aerosols</t>
  </si>
  <si>
    <t>om   jat article abstract 41 8 670 3964595 by U  niversity of G  lasgow   user on 21 February 2020  Funding  Analytical fees were jointly covered by UniversitÃ  Lille 2 and INNOVA SAS  that markets the NHOSSÂ  electronic cigarette brand  The authors themselves  received no financial or other consideration from the electronic cigarette or  tobacco industry  while the study was partially funded by INNOVA S</t>
  </si>
  <si>
    <t>Aherrera, A et al. (2017)</t>
  </si>
  <si>
    <t>10.1016/j.envres.2017.08.014</t>
  </si>
  <si>
    <t>Documents/E-cigarette citation library.Data/PDF/0315448888/10.1016_j.envres.2017.08.014-2017.pdf</t>
  </si>
  <si>
    <t>The association of e-cigarette use with exposure to nickel and chromium: A preliminary study of non-invasive biomarkers</t>
  </si>
  <si>
    <t>garettes   The study has several limitations  First  the small sample size  re   lated to available funding  limited study power for some comparisons   Second  we did not collect blood samples and only obtained a single  measurement of metal biomarkers  Third  as in most studies of urinary  metals  we used urine creatinine to correct for urine dilution  Fourth   we did not conduct elemental speciation  A
ils are urgently needed to inform users and  prevent unwanted metal exposure from e cigarette use   Conflicts of interest  The authors declare no potential conflicts of interest   Acknowledgments  This study is supported by the Cigarette Restitution Fund  State of  Maryland  grant number PHPA G2034  AA is supported by the  American Heart Association Tobacco Regulation and Addiction Center   Grant   1P50HL</t>
  </si>
  <si>
    <t>Logue, JM et al. (2017)</t>
  </si>
  <si>
    <t>10.1021/acs.est.7b00710</t>
  </si>
  <si>
    <t>Documents/E-cigarette citation library.Data/PDF/0510805800/10.1021_acs.est.7b00710-20171.pdf</t>
  </si>
  <si>
    <t>Emissions from Electronic Cigarettes: Assessing Vapers' Intake of Toxic Compounds, Secondhand Exposures, and the Associated Health Impacts</t>
  </si>
  <si>
    <t>ID  Mohamad Sleiman  0000 0002 2273 1053  Hugo Destaillats  0000 0002 2132 3816  Notes  The authors declare no competing financial interest   â   ACKNOWLEDGMENTS  This research was funded by the University of California  Tobacco Related Disease Research Program  TRDRP  Grant  23XT 0005  Lawrence Berkeley National Laboratory  LBNL   operates under U S  Department of Energy Contract DE AC02   05CH11231  V</t>
  </si>
  <si>
    <t>Liu, J et al. (2017)</t>
  </si>
  <si>
    <t>10.3390/ijerph14090969</t>
  </si>
  <si>
    <t>Documents/E-cigarette citation library.Data/PDF/3966912510/10.3390_ijerph14090969-2017.pdf</t>
  </si>
  <si>
    <t>Determination of selected chemical levels in room air and on surfaces after the use of cartridge-and tank-based e-vapor products or conventional cigarettes</t>
  </si>
  <si>
    <t>study  participants signed an informed consent and the study was conducted in accordance with the  Declaration of Helsinki under the principles and requirements of Good Clinical Practices as defined by  the Food and Drug Administration  44    2 1 1  Overall Design and Schedule  Figure 1   The study was designed as an open label  single center  controlled  observational study  conducted  in December 201
rote the paper  with help from the coauthors Michael J  Oldham  Ali A  Rostami and Karl A  Wagner   Conflicts of Interest  The study was funded by Altria Client Services LLC  The authors  Mohamadi Sarkar   Jianmin Liu  Qiwei Liang  Michael J  Oldham  Ali A  Rostami and Karl A  Wagner are employees of ALCS  I  Gene  Gillman  Piyush Patel and Rebecca Savioz are paid contractors  The study was conducted on b</t>
  </si>
  <si>
    <t>Pulvers, K et al. (2016)</t>
  </si>
  <si>
    <t>10.1093/ntr/ntw333</t>
  </si>
  <si>
    <t>Documents/E-cigarette citation library.Data/PDF/3924389843/10.1093_ntr_ntw333-2018.pdf</t>
  </si>
  <si>
    <t>Tobacco consumption and toxicant exposure of cigarette smokers using electronic cigarettes</t>
  </si>
  <si>
    <t>Supplementary Material  Supplementary data are available at Nicotine   Tobacco Research   online   Funding  This study was funded by the University of Minnesota  JSA   P30 DA012393    NLB   P50 CA180890  NLB   and California State University San Marcos  KP    Declaration of Interests  Benowitz is a consultant to pharmaceutical companies that market smoking   cessation medications and has been an expert 
witness in litigation against   tobacco companies  The other authors have no conflicts of interest   Acknowledgments  This study would not have been possible without a dedicated and talented   research team  lead research assistants Alyssa Ramirez  Dustin Kessler  Jon   Hoerr  and Ashley Emami  lead screener Teresa Kapphahn  assistant screener   Nicotine   Tobacco Research  2018  Vo</t>
  </si>
  <si>
    <t>Nelson, VA et al. (2015)</t>
  </si>
  <si>
    <t>10.1016/j.drugalcdep.2015.05.005</t>
  </si>
  <si>
    <t>Documents/E-cigarette citation library.Data/PDF/2988181674/10.1016_j.drugalcdep.2015.05.005-2015.pdf</t>
  </si>
  <si>
    <t>Comparison of the characteristics of long-term users of electronic cigarettes versus nicotine replacement therapy: A cross-sectional survey of English ex-smokers and current smokers</t>
  </si>
  <si>
    <t>result in complete cessation of nicotine among long   term users who have stopped smoking   Role of funding source  We  are grateful to Cancer Research UK for funding the study   C27061 A16929   E B   J B   A Mc   L S  and R W  are members of  the UK Centre for Tobacco and Alcohol Studies  K S  is funded by  a CRUK Lynn MacFadyen Scholarship  C27061 A18679   J B â  s post  is funded by the Society for St
 collected the data and M G    E B   J B  and R W   contributed to the write up of the manuscript   Conflict of interest  L S  has received a research grant and honoraria for a talk and  travel expenses from a Pfizer  manufacturer of smoking cessation  medications  M L G  received a research grant from Pfizer  manu   facturer of smoking cessation medications  J B  and E B  have both  received an unrestric</t>
  </si>
  <si>
    <t>Yuan, JM et al. (2011)</t>
  </si>
  <si>
    <t>10.1158/0008-5472.CAN-11-0209</t>
  </si>
  <si>
    <t>Documents/E-cigarette citation library.Data/PDF/3491350335/10.1158_0008-5472.CAN-11-0209-2011.pdf</t>
  </si>
  <si>
    <t>Urinary levels of cigarette smoke constituent metabolites are prospectively associated with lung cancer development in smokers</t>
  </si>
  <si>
    <t>Cancer Research</t>
  </si>
  <si>
    <t>an individual based  pre   dictive model for lung cancer risk in smokers   Disclosure of Potential Conflicts of Interest  No potential conflicts of interest were disclosed   Acknowledgments  The authors thank Ms  Xue Li Wang of the Shanghai Cancer Institute for  supervising the field work of the Shanghai Cohort Study and also the Shanghai  Cancer Registry for assistance with identification of cancer outc</t>
  </si>
  <si>
    <t>Goniewicz, ML et al. (2009)</t>
  </si>
  <si>
    <t>10.1158/1055-9965.EPI-09-0874</t>
  </si>
  <si>
    <t>Documents/E-cigarette citation library.Data/PDF/2061303674/10.1158_1055-9965.EPI-09-0874-2009.pdf</t>
  </si>
  <si>
    <t>Elimination kinetics of the tobacco-specific biomarker and lung carcinogen 4-(methylnitrosamino)-1-(3-pyridyl)-1-butanol</t>
  </si>
  <si>
    <t>ing nicotine medica   tions  such as in smoking cessation clinical trials   Disclosure of Potential Conflicts of Interest  N L  Benowitz has been a paid expert witness in litigation against  tobacco companies  No other potential conflicts of interest were  disclosed   Acknowledgments  The costs of publication of this article were defrayed in part  by the payment of page charges  This article must therefor</t>
  </si>
  <si>
    <t>Carmella, S et al. (2009)</t>
  </si>
  <si>
    <t>10.1021/tx300048h</t>
  </si>
  <si>
    <t>Documents/E-cigarette citation library.Data/PDF/4175636367/10.1021_tx300048h-2012.pdf</t>
  </si>
  <si>
    <t>Correction to Effects of smoking cessation on eight urinary tobacco carcinogen and toxicant biomarkers (Chemical Research Toxicology (2009) 22, (734-741) DOI: 10.0121/tx800479s)</t>
  </si>
  <si>
    <t>Lee, FY et al. (2015)</t>
  </si>
  <si>
    <t>10.1097/MD.0000000000000624</t>
  </si>
  <si>
    <t>Documents/E-cigarette citation library.Data/PDF/1734531544/10.1097_MD.0000000000000624-2015.pdf</t>
  </si>
  <si>
    <t>Carbon monoxide poisoning and subsequent cardiovascular disease risk a nationwide population-based cohort study</t>
  </si>
  <si>
    <t>Medicine (United States)</t>
  </si>
  <si>
    <t>ection and analysis  decision to publish  or  preparation of the manuscript  No additional external funding received  for this study   All authors report no conflicts of interest   Copyright   2015 Wolters Kluwer Health  Inc  All rights reserved   This is an open access article distributed under the Creative Commons  Attribution NoDerivatives License 4 0  which allows for redistribution   commercial and 
nce the index date and within the first  3 days   Ethics Statement  The study performed conform the declaration of Helsinki   Informed consent was not required for the inclusion of these  patients because the NHIRD encrypts patientâ   personal infor   mation to protect privacy and provides researchers with anon   Lee et alymous identification numbers associated with relevant claim  information  includin</t>
  </si>
  <si>
    <t>Sandberg, A et al. (2011)</t>
  </si>
  <si>
    <t>10.1371/journal.pone.0028864</t>
  </si>
  <si>
    <t>Documents/E-cigarette citation library.Data/PDF/1933285399/10.1371_journal.pone.0028864-2011.pdf</t>
  </si>
  <si>
    <t>Assessing recent smoking status by measuring exhaled carbon monoxide levels</t>
  </si>
  <si>
    <t>istribution  and reproduction in any medium  provided the original author and source are credited   Funding  This study was supported by the Swedish Heart Lung Foundation  EU Marie Curie International Reintegration Grant  the Swedish Foundation for  Strategic Research  Stockholm County Council  King Oscar II Jubilee Foundation  and Karolinska Institutet  The funders had no role in study design  data coll
ysis  decision to publish  or preparation of the manuscript   Competing Interests  The authors have declared that no competing interests exist     E mail  asa wheelock ki se  Introduction  Smoking is a major factor in heart disease  stroke and chronic  lung disease  and the association of smoking with altered levels of  inflammatory markers is well documented  1 2 3   It is known that  inflammatory mark
kholm   Sweden  ethical committee diary number 2006 959 31 1  and  performed in accordance with the Declaration of Helsinki   Informed  written consent was obtained from all study partici   pants   Measurement of Exhaled CO  CObreath   CObreath levels were measured in triplicate at each time point  using the SmokerlyzerH Micro EC50 device  Bedfont Scientific  Ltd  Kent  U K   according the manufacturerâ</t>
  </si>
  <si>
    <t>Borland, R et al. (2011)</t>
  </si>
  <si>
    <t>10.1186/1477-7517-8-21</t>
  </si>
  <si>
    <t>Documents/E-cigarette citation library.Data/PDF/3905700155/10.1186_1477-7517-8-21-2011.pdf</t>
  </si>
  <si>
    <t>Trends in beliefs about the harmfulness and use of stop-smoking medications and smokeless tobacco products among cigarettes smokers: Findings from the ITC four-country survey</t>
  </si>
  <si>
    <t>Harm Reduction Journal</t>
  </si>
  <si>
    <t>sing the  manuscript  and read and approved the final manuscript   Competing interests  The authors declare that they have no competing interests   Received  17 December 2010 Accepted  23 August 2011  Published  23 August 2011  References  1  Etter JF  Nicotine replacement therapy for long term smoking cessation   Tobacco Control 2006  15 280 285   2  Kozlowski LT  Edwards BQ  â œNot safeâ   is not enou</t>
  </si>
  <si>
    <t>Huerta, TR et al. (2017)</t>
  </si>
  <si>
    <t>10.1016/j.amepre.2016.10.017</t>
  </si>
  <si>
    <t>Documents/E-cigarette citation library.Data/PDF/2742595687/10.1016_j.amepre.2016.10.017-2017.pdf</t>
  </si>
  <si>
    <t>Trends in E-Cigarette Awareness and Perceived Harmfulness in the U.S.</t>
  </si>
  <si>
    <t>what motivates or  strengthens cessation behavior success ACKNOWLEDGMENTS  The authors received no funding for this work  and have no  conflicts of interest to disclose  TJ and DM conducted the data  analysis and drafted the manuscript  DW drafted and edited the  manuscript  EW and TH conceived of and oversaw all stages of  this study  All authors approved the final manuscript  The  authors would like t</t>
  </si>
  <si>
    <t>Majeed, BA et al. (2017)</t>
  </si>
  <si>
    <t>10.1016/j.amepre.2016.08.039</t>
  </si>
  <si>
    <t>Documents/E-cigarette citation library.Data/PDF/3962130091/10.1016_j.amepre.2016.08.039-2017.pdf</t>
  </si>
  <si>
    <t>Changing Perceptions of Harm of E-Cigarettes Among U.S. Adults, 2012–2015</t>
  </si>
  <si>
    <t>r the U S  Food and Drug  Administration   Drs  Pechacek and Eriksen receive unrestricted research  funding support from Pfizer  Inc   â œDiffusion of Tobacco Control  Fundamentals to Other Large Chinese Cities â   Michael Eriksen   Principal Investigator   No financial disclosures were reported by  the other authors of this paper  The authors declare that there  are no other financial relationships with</t>
  </si>
  <si>
    <t>McCubbin, A et al. (2017)</t>
  </si>
  <si>
    <t>10.1093/her/cyw059</t>
  </si>
  <si>
    <t>Documents/E-cigarette citation library.Data/PDF/3846957173/10.1093_her_cyw059-2017.pdf</t>
  </si>
  <si>
    <t>Perceptions and use of electronic cigarettes in pregnancy</t>
  </si>
  <si>
    <t>Health Education Research</t>
  </si>
  <si>
    <t>g use  healthcare providers  are also plagued with a degree of uncertainty due to  this lacking and conflicting information about the  safety of e cig use  specifically during pregnancy   In a 2012 survey among members of the American  College of Obstetricians and Gynecologists  only  5  of participants  obstetricians and gynecologists   felt informed about the health effects of noncombus   tible products
verse maternal and fetal  health implications associated with nicotine con   sumption in any form   Funding  National Institute on Drug Abuse at the National  Institutes of Health  R01DA040694 01 to K A     The content is solely the responsibility of the authors  and does not necessarily represent the official views  of the National Institutes of Health   Conflict of interest statement  None declared   R</t>
  </si>
  <si>
    <t>Persoskie, A et al. (2017)</t>
  </si>
  <si>
    <t>10.1016/j.addbeh.2017.01.033</t>
  </si>
  <si>
    <t>Documents/E-cigarette citation library.Data/PDF/3828128452/10.1016_j.addbeh.2017.01.033-2017.pdf</t>
  </si>
  <si>
    <t>Measuring youth beliefs about the harms of e-cigarettes and smokeless tobacco compared to cigarettes</t>
  </si>
  <si>
    <t>research on harm perceptions would benefit  public health research and tobacco regulation   Role of funding sources  Publication of this article was supported by the U S  Food and Drug Administration   Center for Tobacco Products  No fundingwasprovided specifically for conducting the anal   ysis  drafting the manuscript  or submitting this paper for publication   Contributors  All authors participated in
evised the manuscript for critical intellectual content  and approved the final version submitted   Conflict of interest  All authors declare that they have no conflicts of interest   References  Ambrose  B  K   Rostron  B  L   Johnson  S  E   Portnoy  D  B   Apelberg  B  J   Kaufman  A  R    et al   2014   Perceptions of the relative harm of cigarettes and e cigarettes among U   S  youth  American Journa</t>
  </si>
  <si>
    <t>Amrock, SM et al. (2016)</t>
  </si>
  <si>
    <t>10.1542/peds.2015-4306</t>
  </si>
  <si>
    <t>Documents/E-cigarette citation library.Data/PDF/3795038209/10.1542_peds.2015-4306-2016.pdf</t>
  </si>
  <si>
    <t>Perceptions of e-Cigarettes and Noncigarette Tobacco Products Among US Youth</t>
  </si>
  <si>
    <t>Sutherland, G et al. (1993)</t>
  </si>
  <si>
    <t>10.1136/thx.48.4.385</t>
  </si>
  <si>
    <t>Documents/E-cigarette citation library.Data/PDF/2779724271/10.1136_thx.48.4.385-1993.pdf</t>
  </si>
  <si>
    <t>Glycerol particle cigarettes: A less harmful option for chronic smokers</t>
  </si>
  <si>
    <t>Stapleton, JA et al. (1998)</t>
  </si>
  <si>
    <t>10.1007/s002130050719</t>
  </si>
  <si>
    <t>Documents/E-cigarette citation library.Data/PDF/4113752478/10.1007_s002130050719-1998.pdf</t>
  </si>
  <si>
    <t>Nicotine availability from Eclipse tobacco-heating cigarette</t>
  </si>
  <si>
    <t>Tobacco company</t>
  </si>
  <si>
    <t>Ludicke, F et al. (2016)</t>
  </si>
  <si>
    <t>10.1093/ntr/ntw022</t>
  </si>
  <si>
    <t>Documents/E-cigarette citation library.Data/PDF/3956568916/10.1093_ntr_ntw022-2016.pdf</t>
  </si>
  <si>
    <t>Evaluation of biomarkers of exposure in smokers switching to a carbon-heated tobacco product: A controlled, randomized, open-label 5-day exposure study</t>
  </si>
  <si>
    <t>ntary Material  Supplementary TableÂ  1 can be found online at http   www ntr   oxfordjournals org  Funding  The study was supported by Philip Morris Products S A   Declaration of Interests  All authors are employees of Philip Morris Products S A   Acknowledgments  The authors acknowledge with gratitude the work of Dr Katarzyna Jarus   Dziedzic and her staff at MTZ Clinical Research Inc  Warsaw  Poland</t>
  </si>
  <si>
    <t>Smith, MR et al. (2016)</t>
  </si>
  <si>
    <t>10.1016/j.yrtph.2016.07.006</t>
  </si>
  <si>
    <t>Documents/E-cigarette citation library.Data/PDF/1893520386/10.1016_j.yrtph.2016.07.006-2016.pdf</t>
  </si>
  <si>
    <t>Evaluation of the Tobacco Heating System 2.2. Part 1: Description of the system and the scientific assessment program</t>
  </si>
  <si>
    <t>es  perception  and behavior studies  and population impact modeling will be  published elsewhere   Conflict of interest statement  The work reported in all nine parts of this supplement involved  a candidate Modified Risk Tobacco Product developed by Philip  Morris International  PMI  and was solely funded by PMI  All au   thors are  or were  employees of PMI R D or worked for PMI R D  under contractual</t>
  </si>
  <si>
    <t>Haziza, C et al. (2016a)</t>
  </si>
  <si>
    <t>10.1016/j.yrtph.2016.09.014</t>
  </si>
  <si>
    <t>Documents/E-cigarette citation library.Data/PDF/3859049825/10.1016_j.yrtph.2016.09.014-2016.pdf</t>
  </si>
  <si>
    <t>Assessment of the reduction in levels of exposure to harmful and potentially harmful constituents in Japanese subjects using a novel tobacco heating system compared with conventional cigarettes and smoking abstinence: A randomized controlled study in confinement</t>
  </si>
  <si>
    <t>conducted at the Higashi  Shinjuku Clinic  located in central Tokyo  Japan  in accordance with  the declaration of Helsinki  World Medical Association  WMA    2008   Good Clinical Practice guidelines as transposed into the  Japanese regulations  Ministry of Health and Welfare  2013  and  national regulations  The study was registered on ClinicalTrials gov  with ID  NCT01970982   2 3  Study investigation
 this study  with the total number of  AEs being very low and evenly balanced across study groups   Funding  The study was sponsored by Philip Morris Products S A   Conflict of interest statement  All authors are employees of Philip Morris Products S A   Clinical trial registration  NCT01970982  ClinicalTrials gov    Acknowledgements  The authors would like to thank Dr  Hirona Miura  study Prin   cipal I
Medical Association  WMA   2008  Ethical Principles for Medical Research  Involving Human Subjects  Declaration of Helsinki</t>
  </si>
  <si>
    <t>Auer, R et al. (2017)</t>
  </si>
  <si>
    <t>10.1001/jamainternmed.2017.1419</t>
  </si>
  <si>
    <t>Documents/E-cigarette citation library.Data/PDF/1161371837/10.1001_jamainternmed.2017.1419-2017.pdf</t>
  </si>
  <si>
    <t>Heat-not-burn tobacco cigarettes: Smoke by any other name</t>
  </si>
  <si>
    <t>al content   Concha Lozano  Jacot Sadowski  Cornuz   Statistical analysis  Concha Lozano   Obtained funding  Cornuz  Berthet   Administrative  technical  or material support  Concha Lozano  Berthet  Conflict of Interest Disclosures  None reported   1  Schaller J P  Keller D  Poget L  et al  Evaluation of the Tobacco Heating System  2 2  part 2  chemical composition  genotoxicity  cytotoxicity  and physic
  of Health Services  313 N Figueroa St  Rm 912  Los Angeles  CA 90012  mkatz   dhs lacounty gov    Conflict of Interest Disclosures  None reported   1  Auer R  Concha Lozano N  Jacot Sadowski I  Cornuz J  Berthet A   Heat not burn tobacco cigarettes  smoke by any other name  published online  July 1  2017   JAMA Intern Med  doi 10 1001 jamainternmed 2017 1419  COMMENT   RESPONSE  Neuroleptics for Deliriu</t>
  </si>
  <si>
    <t>Farsalinos, KE et al. (2017d)</t>
  </si>
  <si>
    <t>10.1093/ntr/ntx138</t>
  </si>
  <si>
    <t>Documents/E-cigarette citation library.Data/PDF/2716120264/10.1093_ntr_ntx138-2018.pdf</t>
  </si>
  <si>
    <t>Nicotine delivery to the aerosol of a heat-not-burn tobacco product: Comparison with a tobacco cigarette and e-cigarettes</t>
  </si>
  <si>
    <t>course  the abuse liability and potential addictiveness   for nonsmokers should also be examined   Funding  No funding was provided for this study   Declaration of Interests  Two studies by KEF were funded by the nonprofit association AEMSA in 2013   and one study was funded by the nonprofit association Tennessee Smoke Free   Association in 2015  SkyLab Med is a private analytical laboratory involved</t>
  </si>
  <si>
    <t>Protano, C et al. (2016)</t>
  </si>
  <si>
    <t>10.7416/ai.2016.2089</t>
  </si>
  <si>
    <t>Documents/E-cigarette citation library.Data/PDF/2602644516/10.7416_ai.2016.2089-2016.pdf</t>
  </si>
  <si>
    <t>Second-hand smoke exposure generated by new electronic devices (IQOS® and e-cigs) and traditional cigarettes: Submicron particle behaviour in human respiratory system</t>
  </si>
  <si>
    <t>Annali di Igiene</t>
  </si>
  <si>
    <t>Ruprecht, AA et al. (2017)</t>
  </si>
  <si>
    <t>10.1080/02786826.2017.1300231</t>
  </si>
  <si>
    <t>Documents/E-cigarette citation library.Data/PDF/1860969967/10.1080_02786826.2017.1300231-2017.pdf</t>
  </si>
  <si>
    <t>Environmental pollution and emission factors of electronic cigarettes, heat-not-burn tobacco products, and conventional cigarettes</t>
  </si>
  <si>
    <t>Aerosol Science and Technology</t>
  </si>
  <si>
    <t>ntional cigarettes   EDITOR  Yifang Zhu  1  Introduction  Tobacco consumption has been consistently declared as  the leading preventable cause of morbidity and mortality  in the world  Feigin et al  2016   Numerous past and  recent studies have documented the adverse health effects  of environmental tobacco smoke  ETS  Castro et al  2011   Wu et al  2012  McCarville et al  2013  Feleszko et al   2014   
nâ   cigarette that has been described as a  hybrid between traditional and electronic cigarettes   declaring that it is a reduced risk product  Caputi  2016   The iQOS heat not burn cigarette looks very  similar to a second generation vaporizer  but is very  different from modern electronic cigarettes in terms  of functionality  The iQOS or Electrically Heated Cig   arette Smoking System  EHCSS  is com
University of Hong  Kong for making available the instruments for the nanoparticle  measurement  No conflict of interest is declared by any of the  authors  The authors wish to dedicate this work in memoriam  to Giovanni Invernizzi and Manel Nebot   682 A  A  RUPRECHT ET AL   Funding  This study was supported by Fondazione IRCCS  Istituto  Nazionale dei Tumori  Milan  Italy  and by the University of  Sout</t>
  </si>
  <si>
    <t>Schaller, JP et al. (2016a)</t>
  </si>
  <si>
    <t>10.1016/j.yrtph.2016.10.001</t>
  </si>
  <si>
    <t>Documents/E-cigarette citation library.Data/PDF/0498310189/10.1016_j.yrtph.2016.10.001-2016.pdf</t>
  </si>
  <si>
    <t>Evaluation of the Tobacco Heating System 2.2. Part 2: Chemical composition, genotoxicity, cytotoxicity, and physical properties of the aerosol</t>
  </si>
  <si>
    <t>d NRU assays were reduced by at least 85 e95   compared with the mainstream smoke aerosol of 3R4F   Conflict of interest statement  The work reported in this publication involved a candidate  Modified Risk Tobacco Product developed by Philip Morris Inter   national  PMI  and was solely funded by PMI  All authors are  or  were  employees of PMI R D or worked for PMI R D under  contractual agreements   Ackn</t>
  </si>
  <si>
    <t>Schaller, JP et al. (2016b)</t>
  </si>
  <si>
    <t>10.1016/j.yrtph.2016.10.016</t>
  </si>
  <si>
    <t>Documents/E-cigarette citation library.Data/PDF/1147244068/10.1016_j.yrtph.2016.10.016-2016.pdf</t>
  </si>
  <si>
    <t>Evaluation of the Tobacco Heating System 2.2. Part 3: Influence of the tobacco blend on the formation of harmful and potentially harmful constituents of the Tobacco Heating System 2.2 aerosol</t>
  </si>
  <si>
    <t>in the THS2 2 aerosol confirm that the to   bacco plug was heated rather than burnt in the THS2 2   Conflict of interest statement  The work reported in this publication involved a candidate  Modified Risk Tobacco Product developed by Philip Morris Inter   national  PMI  and was solely funded by PMI  All authors are  or  were  employees of PMI R D or worked for PMI R D under  contractual agreements   Ackn</t>
  </si>
  <si>
    <t>Lopez, AA et al. (2016a)</t>
  </si>
  <si>
    <t>10.1016/j.drugalcdep.2016.10.005</t>
  </si>
  <si>
    <t>Documents/E-cigarette citation library.Data/PDF/2124962935/10.1016_j.drugalcdep.2016.10.005-2016.pdf</t>
  </si>
  <si>
    <t>Expanding clinical laboratory tobacco product evaluation methods to loose-leaf tobacco vaporizers</t>
  </si>
  <si>
    <t>y marketing that may  be more concerned with profit than  ith individual and public health   ole of funding  This research was supported by the National Institute on Drug  buse of the National Institutes of Health under Award Number  50DA036105 and the Center for Tobacco Products of the U S  Food  nd Drug Administration  The content is solely the responsibility  f the authors and does not necessarily rep
resent the views of the  IH or the FDA   onflict of interest  No conflict declared   ontributors  Alexa Lopez  Marzena Hiler  Thomas Eissenberg  and Alison Bre   and designed the study and developed the protocol  A  Lopez  onducted most of the statistical analysis and wrote the first draft  f the manuscript  M   Hiler and S  Maloney helped to collect study  ata  All authors con</t>
  </si>
  <si>
    <t>Brossard, P et al. (2017)</t>
  </si>
  <si>
    <t>10.1016/j.yrtph.2017.07.032</t>
  </si>
  <si>
    <t>Documents/E-cigarette citation library.Data/PDF/4210015460/10.1016_j.yrtph.2017.07.032-2017.pdf</t>
  </si>
  <si>
    <t>Nicotine pharmacokinetic profiles of the Tobacco Heating System 2.2, cigarettes and nicotine gum in Japanese smokers</t>
  </si>
  <si>
    <t>cology 89  2017  193e199194Conference on Harmonization Good Clinical Practice guideline and  in the Declaration of Helsinki  as well as additional applicable na   tional regulations were followed  The protocols were approved by  two separate institutional review boards  Supplementary Material   and the subjects received complete information about the study  and signed an informed consent form prior to a
 in contrast to  Gum  provide a viable alternative to cigarettes for smokers un   willing to quit   Funding  The study was supported by Philip Morris Products S A   and no  other specific grants from funding agencies in the public  com   mercial  or not for profit sectors were received   Declaration of interest  P B  is a former and all other authors are current employees of  Philip Morris Products S A</t>
  </si>
  <si>
    <t>Ludicke, F et al. (2017a)</t>
  </si>
  <si>
    <t>10.1093/ntr/ntx028</t>
  </si>
  <si>
    <t>Documents/E-cigarette citation library.Data/PDF/3439298362/10.1093_ntr_ntx028-2018.pdf</t>
  </si>
  <si>
    <t>Effects of switching to the menthol tobacco heating system 2.2, smoking abstinence, or continued cigarette smoking on clinically relevant risk markers: A randomized, controlled, open-label, multicenter study in sequential confinement and ambulatory settings (Part 2)</t>
  </si>
  <si>
    <t>ormed in accordance with International   Conference on Harmonization  Good Clinical Practice  the   Declaration of Helsinki guidelines 13 14 national regulations  and   was approved by the local Institutional Review Board in July 2013   before starting the study  The study was conducted at the Tokyo   Heart Center Osaki Hospital and registered at ClinicalTrials gov    identifier NCT01970995    Participa
 Supplementary Material  Supplementary data are available at Nicotine   Tobacco Research   online   Funding  The study was funded by Philip Morris Products S A   Declaration of Interests  All authors are employees of Philip Morris Products S A   Acknowledgments  The authors would like to thank Dr  Masahiro Endo  MD  study Principal   Investigator Tokyo Heart Center Osaki Hospital  LSI Medience Corporatio
orld Medical Association  WMA   Ethical principles for medical research   involving human subjects  Declaration of Helsinki   2008  www wma net   en 30publications 10policies b3 17c pdf  Accessed February 01  2017    14  ICH E6  R1   Guideline for good clinical practice  1996  www ich org   fileadmin Public_Web_Site ICH_Products Guidelines Efficacy E6 E6_R1_  Guideline pdf  Accessed August 14  2014    1</t>
  </si>
  <si>
    <t>Kamada, T et al. (2016)</t>
  </si>
  <si>
    <t>10.1002/rcr2.190</t>
  </si>
  <si>
    <t>Documents/E-cigarette citation library.Data/PDF/3088333487/10.1002_rcr2.190-2016.pdf</t>
  </si>
  <si>
    <t>Acute eosinophilic pneumonia following heat-not-burn cigarette smoking</t>
  </si>
  <si>
    <t>Respirology Case Reports</t>
  </si>
  <si>
    <t>ns Australia  Ltd  on behalf of The Asian Pacific Society of Respirology  Disclosure Statements  No conflict of interest declared   Appropriate written informed consent was obtained for  publication of this case report and accompanying images   References  1  Uchiyama H  Suda T  Nakamura Y  et al  2008  Alterations  in smoking habits are associated with acute eosinophilic  pneumonia  Chest 133 1174â  1180</t>
  </si>
  <si>
    <t>Benowitz, NL and Henningfield, JE (2013a)</t>
  </si>
  <si>
    <t>10.1136/tobaccocontrol-2012-050860</t>
  </si>
  <si>
    <t>Documents/E-cigarette citation library.Data/PDF/3480137298/10.1136_tobaccocontrol-2012-050860-2013.pdf</t>
  </si>
  <si>
    <t>Reducing the nicotine content to make cigarettes less addictive</t>
  </si>
  <si>
    <t>in the  planning  execution or analysis of the study  All authors have read the final version  and conflict of interest statement  and approved and approved submission for  publication   Funding Research on reduced nicotine cigarettes cited in this paper was supported  by US Public Health Service Grant CA78603 from the National Cancer Institute and  the General Clinical Research Center at San Francisco G</t>
  </si>
  <si>
    <t>Sedgwick, P (2015)</t>
  </si>
  <si>
    <t>10.1136/bmj.h681</t>
  </si>
  <si>
    <t>Documents/E-cigarette citation library.Data/PDF/1791365712/10.1136_bmj.h681-2015.pdf</t>
  </si>
  <si>
    <t>Intention to treat analysis versus per protocol analysis of trial data</t>
  </si>
  <si>
    <t>pproach to enable  the influence of any missing data to be investigated   Competing interests  None declared   1 Buszewicz M  Rait G  Griffin M  Nazareth I  Patel A  Atkinson A  et al  Self management  of arthritis in primary care  randomised controlled trial  BMJ 2006 333 879   2 Sedgwick P  Explanatory trials versus pragmatic trials  BMJ 2014 349 g6694   3 Marston L  Sedgwick P  Randomised controlled</t>
  </si>
  <si>
    <t>Dawkins, L et al. (2012)</t>
  </si>
  <si>
    <t>10.1016/j.addbeh.2012.03.004</t>
  </si>
  <si>
    <t>Documents/E-cigarette citation library.Data/PDF/3002347790/10.1016_j.addbeh.2012.03.004-2012.pdf</t>
  </si>
  <si>
    <t>The electronic-cigarette: Effects on desire to smoke, withdrawal symptoms and cognition</t>
  </si>
  <si>
    <t>ance  of the nicotine content and effects on a wider repertoire of cognitive  functioning   Role of funding sources  None   Contributors  Dawkins and Turner designed the study  Hasna collected the data  conducted liter   ature searches and ran preliminary analyses  Dawkins conducted further statistical  analysis and wrote the first draft of the manuscript  Soar contributed to writing the  manuscript and 
he statistical analysis  All authors proof read and approved  the final version of the manuscript   Conflict of interest statement  The first author has a collaborative relationship with Electronic Cigarette Company   TECC  who supplied the e cigarettes and cartridges for this study  TECC had no in   volvement in the design or conduct of the study  All other authors have no conflicts  of interest   Acknow</t>
  </si>
  <si>
    <t>Pacifici, R et al. (2015)</t>
  </si>
  <si>
    <t>10.3390/ijerph120707638</t>
  </si>
  <si>
    <t>Documents/E-cigarette citation library.Data/PDF/0457203771/10.3390_ijerph120707638-2015.pdf</t>
  </si>
  <si>
    <t>Successful nicotine intake in medical assisted use of E-cigarettes: A pilot study</t>
  </si>
  <si>
    <t>uperiore di   SanitÃ  ethical committee  CE 14 418  and carried out in compliance with the Helsinki Declaration    After a first meeting to inform about the study design  written informed consent for the involvement in   the study was obtained from all participants  At the baseline  participants were investigated about their   Int  J  Environ  Res  Public Health 2015  12 7640         age  weight  sport 
omplete the study was likely to be due to a number of technical issues  e g   e cig malfunctions    declared by the participants  12      Int  J  Environ  Res  Public Health 2015  12 7644         Table 4  Eighth month follow up of medical assisted use of e cigarette     Only E Cig Dual Use Only Cigarette   Participants  n   34  52 9  n   18  23 5  n   8  23 5  n   8    Age  years  M Â  SD  42 8 Â  11 1 
ticle and all the authors revised the   draft and prepared and approved the last article version    Conflicts of Interest   The authors declare no conflict of interest     Int  J  Environ  Res  Public Health 2015  12 7646         References   1  Hajek  P   Etter  J F   Benowitz  N   Eissenberg  T   McRobbie  H  Electronic cigarettes  Review   of use  content  safety  effects on smokers and potential for h</t>
  </si>
  <si>
    <t>Polosa, R et al. (2014c)</t>
  </si>
  <si>
    <t>10.1007/s11739-013-0977-z</t>
  </si>
  <si>
    <t>Documents/E-cigarette citation library.Data/PDF/1898139154/10.1007_s11739-013-0977-z-2014.pdf</t>
  </si>
  <si>
    <t>Effectiveness and tolerability of electronic cigarette in real-life: A 24-month prospective observational study</t>
  </si>
  <si>
    <t>rticipants for all their time and effort and LIAF  Lega Italiana  AntiFumo  for the collaboration   Conflict of interest JBM has received lecture fees from Pfizer  RP  has received lecture fees from Pfizer and  from Feb 2011  he has been  serving as a consultant for Arbi Group Srl Arbi Group Srl  Milano   Italy   the manufacturer of the e Cigarette supplied the product  and  unrestricted technical and cus
tudy or analysis and presentation of  the data  None of the authors have any competing interests to declare   References  1  Tobacco Advisory Group of the Royal College of Physicians   2007  Harm reduction in nicotine ddiction  Helping people who  canâ  t quit  Royal College of Physicians  London  2  Polosa R  Benowitz NL  2011  Treatment of nicotine addiction   present therapeutic options and pipeline</t>
  </si>
  <si>
    <t>Christensen, T et al. (2014)</t>
  </si>
  <si>
    <t>10.1016/j.ypmed.2014.09.005</t>
  </si>
  <si>
    <t>Documents/E-cigarette citation library.Data/PDF/0396738379/10.1016_j.ypmed.2014.09.005-2014.pdf</t>
  </si>
  <si>
    <t>Profile of e-cigarette use and its relationship with cigarette quit attempts and abstinence in Kansas adults</t>
  </si>
  <si>
    <t>tempts  but not with  cigarette abstinence  in the context of a broader demographic profile Role of funding sources  The Kansas Department of Health and Environment collected the  Kansas Adult Tobacco Survey  ATS  with funding from the Kansas  Health Foundation  KHF   201204025 01   KHF contributed to the con   tent of the ATS  but KHF had no role in the study design  analysis  inter   pretation of data 
 conducted  literature searches  All authors contributed to and have approved the  final manuscript Conflict of interest  All authors declare that they have no conflicts of interest   94 T  Christensen et al    Preventive Medicine 69  2014  90â  94Acknowledgments  The authors would like to acknowledge Ginger Taylor  Jeanie  Santaularia  Ghazala Perveen and the Bureau of Health Promotion  Health Risk Studi</t>
  </si>
  <si>
    <t>Etter, JF and Bullen, CB (2014)</t>
  </si>
  <si>
    <t>10.1016/j.addbeh.2013.10.028</t>
  </si>
  <si>
    <t>Documents/E-cigarette citation library.Data/PDF/3260123893/10.1016_j.addbeh.2013.10.028-2014.pdf</t>
  </si>
  <si>
    <t>A longitudinal study of electronic cigarette users</t>
  </si>
  <si>
    <t>s quitting  cutting down the number of cigarettes smoked and  prevents relapse to smoking   Role of funding sources  Funding for this study was provided by Swiss Tobacco Prevention Fund  TPF   grant  12 000489  The TPF had no role in the study design  collection  analysis or interpretation  of the data  writing the manuscript  or the decision to submit the paper for publication   Contributors  JFE and CB
st draft of the manuscript and all authors  contributed to and have approved the final manuscript   Conflict of interest  JFE s salary is paid by the University of Geneva  He was reimbursed by amanufacturer  of e liquids for traveling to London and to China   CB s salary is paid by the University of Auckland  CB has no financial or non financial  interests relevant to the submitted work  He has previously</t>
  </si>
  <si>
    <t>McQueen, N et al. (2016)</t>
  </si>
  <si>
    <t>10.1177/0194599815613279</t>
  </si>
  <si>
    <t>Documents/E-cigarette citation library.Data/PDF/3537725914/10.1177_0194599815613279-2016.pdf</t>
  </si>
  <si>
    <t>Smoking Cessation and Electronic Cigarette Use among Head and Neck Cancer Patients</t>
  </si>
  <si>
    <t>Otolaryngology - Head and Neck Surgery (United States)</t>
  </si>
  <si>
    <t>is  draft  revision  final approval   Disclosures  Competing interests  None   Sponsorships  None   Funding source  None   References  1  Pauly J  Li Q  Barry MB  Tobacco free electronic cigarettes  and cigars deliver nicotine and generate concern  Tob Control   2007 16 357   2  Regan AK  Promoff G  Dube SR  Arrazola R  Electronic nico   tine delivery systems  adult use and awareness of the â  â  E cigâ</t>
  </si>
  <si>
    <t>Prochaska, JJ and Grana, RA (2014)</t>
  </si>
  <si>
    <t>10.1371/journal.pone.0113013</t>
  </si>
  <si>
    <t>Documents/E-cigarette citation library.Data/PDF/2387303952/10.1371_journal.pone.0113013-2014.pdf</t>
  </si>
  <si>
    <t>E-cigarette use among smokers with serious mental illness</t>
  </si>
  <si>
    <t>ly available without  restriction  Data are available from http   purl   stanford edu zx839nt5541   Funding  This work was supported by the National  Institute of Mental Health   R01MH083684  and  State of California Tobacco Related Disease  Research Program   21BT 0018   21 FT 0040    The funders had no role in study design  data  collection and analysis  decision to publish  or  preparation of the manu
script   Competing Interests  The authors have declared  that no competing interests exist   PLOS ONE   DOI 10 1371 journal pone 0113013 November 24  2014 1   12  Introduction  Tobacco is a major public health concern  1   and smokers with serious mental  illness  SMI  are increasingly gaining recognition as a disparity group and priority  population</t>
  </si>
  <si>
    <t>Archambeau, BA et al. (2016)</t>
  </si>
  <si>
    <t>10.5811/westjem.2016.7.31354</t>
  </si>
  <si>
    <t>Documents/E-cigarette citation library.Data/PDF/1827727338/10.5811_westjem.2016.7.31354-2016.pdf</t>
  </si>
  <si>
    <t>E-cigarette blast injury: Complex facial fractures and pneumocephalus</t>
  </si>
  <si>
    <t>Emergency   Medicine  400 N Pepper Ave  Colton  CA 91763  Email  benjamin   archambeau gmail com   Conflicts of Interest  By the WestJEM article submission agreement    all authors are required to disclose all affiliations  funding sources   and financial or management relationships that could be perceived   as potential sources of bias  The authors disclosed none   Copyright  Â  2016 Archambeau et al  T</t>
  </si>
  <si>
    <t>Cason, DE et al. (2016)</t>
  </si>
  <si>
    <t>10.7326/L16-0023</t>
  </si>
  <si>
    <t>Documents/E-cigarette citation library.Data/PDF/0476589843/10.7326_L16-0023-2016.pdf</t>
  </si>
  <si>
    <t>Injuries from an exploding e-cigarette: A case report</t>
  </si>
  <si>
    <t>rl Gustav Carus  Technische UniversitaÌˆt  Dresden  Germany  Disclosures  Authors have disclosed no conflicts of interest  Forms  can be viewed at www acponline org authors icmje ConflictOfInterest  Forms do msNum L16 0400   doi 10 7326 L16 0400  References  1  Wheeler DA  Srinivasan M  Egholm M  Shen Y  Chen L  McGuire A  et al  The  complete genome of an individual by massively parallel DNA sequencing  
  1    Jan Matthys  MD  University of Ghent  Ghent  Belgium  Disclosures  Authors have disclosed no conflicts of interest  Forms  can be viewed at www acponline org authors icmje ConflictOfInterest  Forms do msNum L16 0283   doi 10 7326 L16 0283  References  1  Harris AM  Hicks LA  Qaseem A  High Value Care Task Force of the Ameri   can College of Physicians and for the Centers for Disease Control and Pre
adelphia  Pennsylvania  Disclosures  Disclosures can be viewed at www acponline org   authors icmje ConflictOfInterestForms do msNum M15 1840   doi 10 7326 L16 0284  References  1  Bennett JE  Dolin R  Blaser MJ  eds  Mandell  Douglas  and Bennett s Princi   ples and Practice of Infectious Diseases  8th ed  Philadelphia  Saunders  2014   2  Fleming Dutra KE  Hersh AL  Shapiro DJ  Bartoces M  Enns EA  File
versity of Maryland School of Medicine  Baltimore  Maryland  Disclosures  Authors have disclosed no conflicts of interest  Forms  can be viewed at www acponline org authors icmje ConflictOfInterest  Forms do msNum L16 0332   doi 10 7326 L16 0332  Reference  1  Lerner BH  Caplan AL  Judging the past  how history should inform bioeth   ics  Ann Intern Med  2016 164 553 7   PMID  27089070  doi 10 7326   M15 
  Riva  MD  PhD  University of Milano Bicocca  Monza  Italy  Disclosures  Authors have disclosed no conflicts of interest  Forms  can be viewed at www acponline org authors icmje ConflictOfInterest  Forms do msNum L16 0331   doi 10 7326 L16 0331  Reference  1  Lerner BH  Caplan AL  Judging the past  how history should inform bioeth   ics  Ann Intern Med  2016 164 553 7   PMID  27089070  doi 10 7326   M15 
ne  New York  New York  Disclosures  Disclosures can be viewed at www acponline org   authors icmje ConflictOfInterestForms do msNum M15 2642   doi 10 7326 L16 0330  The Deceptive Appeal of Direct to Consumer Genetics  TO THE EDITOR  I read Burke and Trinidad s editorial  1  with  interest  Direct to consumer  DTC  genetic testing is appeal   ing despite policy statements from professional organizations  
  AOCN  APNG  Saint Louis University  Saint Louis  Missouri  Disclosures  Authors have disclosed no conflicts of interest  Forms  can be viewed at www acponline org authors icmje ConflictOfInterest  Forms do msNum L16 0333   doi 10 7326 L16 0333  References  1  Burke W  Trinidad SB  The deceptive appeal of direct to consumer genetics   Editorial   Ann Intern Med  2016 164 564 5   PMID  26925528  doi 10 73
s  MD  MA  Case Western Reserve University  Cleveland  Ohio  Disclosures  Authors have disclosed no conflicts of interest  Forms  can be viewed at www acponline org authors icmje ConflictOfInterest  Forms do msNum L16 0410   doi 10 7326 L16 0410  References  1  Hu LT  In the Clinic  Lyme disease  Ann Intern Med  2016 164 ITC65 80    PMID  27136224  doi 10 7326 AITC201605030  2  Cook MJ  Lyme borreliosis  
 Boston  Massachusetts  Disclosures  Disclosures can be viewed at www acponline org   authors icmje ConflictOfInterestForms do msNum M16 0012   doi 10 7326 L16 0409  References  1  Nadelman RB  Nowakowski J  Fish D  Falco RC  Freeman K  McKenna D   et al  Tick Bite Study Group  Prophylaxis with single dose doxycycline for the  prevention of Lyme disease after an Ixodes scapularis tick bite  N Engl J Med  
Trust  Munich  Germany  Disclosures  Disclosures can be viewed at www acponline org   authors icmje ConflictOfInterestForms do msNum L16 0002   doi 10 7326 L16 0002  References  1  Hasler WL  Methods of gastric electrical stimulation and pacing  a review of  their benefits and mechanisms of action in gastroparesis and obesity  Neuro   gastroenterol Motil  2009 21 229 43   PMID  19254353  doi 10 1111 j 136
tryga  MD  UAB Department of Radiology  Birmingham  Alabama  Disclosures  Authors have disclosed no conflicts of interest  Forms  can be viewed at www acponline org authors icmje ConflictOfInterest  Forms do msNum L16 0023   doi 10 7326 L16 0023  References  1  U S  Fire Administration  Electronic Cigarette Fires and Explosions   Emmitsburg  MD  U S  Fire Administration  2014  Accessed at www usfa   fema</t>
  </si>
  <si>
    <t>Harshman, J et al. (2017)</t>
  </si>
  <si>
    <t>10.1017/cem.2017.32</t>
  </si>
  <si>
    <t>Documents/E-cigarette citation library.Data/PDF/0966191370/10.1017_cem.2017.32-2018.pdf</t>
  </si>
  <si>
    <t>Burns associated with e-cigarette batteries: A case series and literature review</t>
  </si>
  <si>
    <t>els  to make e cigarette users aware of the  risks of battery explosion   Competing interests  None declared   REFERENCES  1  Campbell R  National Fire Protection Association  Fire Ana   lysis and Research Division  Electronic cigarette explosions and  fires  the 2015 experience  2016   2  Czoli CD  Reid JL  Rynard VL  et al  E cigarettes in Canada â    tobacco use in Canada  patterns and trends  2015 e</t>
  </si>
  <si>
    <t>Harrison, R and Hicklin, D (2016)</t>
  </si>
  <si>
    <t>10.1016/j.adaj.2016.03.018</t>
  </si>
  <si>
    <t>Documents/E-cigarette citation library.Data/PDF/2963883835/10.1016_j.adaj.2016.03.018-2016.pdf</t>
  </si>
  <si>
    <t>Electronic cigarette explosions involving the oral cavity</t>
  </si>
  <si>
    <t>Journal of the American Dental Association</t>
  </si>
  <si>
    <t>zards of e cigarette use  particularly long term  effects  and available information often presents conflicting  conclusions  In addition  an e cigarette explosion and fire  can pose a unique treatment challenge to the dental care  provider because the oral cavity may be affected heavily  In  this particular case  the patientâ  s injuries included intraoral  burns  luxation injuries  and alveolar fracture
alternative to smoking traditional tobacco cigarettes  The  findings reported in the literature are conflicting about  the effectiveness of smoking cessation because variable  factors such as type of system  liquid concentration   battery voltage  puff length  intervals between puffs  and  user characteristics in the articles differ  E cigarettes have  potential advantages over traditional cigarettes  but
of nicotine deliv   ered by various devices and the lack of experimental  controls  Compared with a conflicting study with nega   tive results  virtually no nicotine may have been deliv   ered  This comparison underscores the difficulty in  designing relevant experiments that create applicable  data in regard to e cigarette safety  More research needs  to be conducted under tight constraints with stricter</t>
  </si>
  <si>
    <t>Kumetz, EA et al. (2016)</t>
  </si>
  <si>
    <t>10.1016/j.ajem.2016.04.010</t>
  </si>
  <si>
    <t>Documents/E-cigarette citation library.Data/PDF/4047787433/10.1016_j.ajem.2016.04.010-2016.pdf</t>
  </si>
  <si>
    <t>Electronic cigarette explosion injuries</t>
  </si>
  <si>
    <t>ermining airway stability  and establishing hemorrhage control at an outside trauma facility theâ   Funding source  No funding was secured for this study   â  â   Financial disclosure  The authors have nofinancial relationships relevant to thiswork  to disclose   â   Conflict of interest  The authors have no conflicts of interest to disclose   â  â   â œThe views expressed in this article are those of th</t>
  </si>
  <si>
    <t>Norii, T and Plate, A (2017)</t>
  </si>
  <si>
    <t>10.1016/j.jemermed.2016.08.010</t>
  </si>
  <si>
    <t>Documents/E-cigarette citation library.Data/PDF/0346874027/10.1016_j.jemermed.2016.08.010-2017.pdf</t>
  </si>
  <si>
    <t>Electronic Cigarette Explosion Resulting in a C1 and C2 Fracture: A Case Report</t>
  </si>
  <si>
    <t>Journal of Emergency Medicine</t>
  </si>
  <si>
    <t>Roger, JM et al. (2016)</t>
  </si>
  <si>
    <t>10.1016/j.joms.2015.12.017</t>
  </si>
  <si>
    <t>Documents/E-cigarette citation library.Data/PDF/1562501793/10.1016_j.joms.2015.12.017-2016.pdf</t>
  </si>
  <si>
    <t>Oral trauma and tooth avulsion following explosion of E-cigarette</t>
  </si>
  <si>
    <t>Journal of Oral and Maxillofacial Surgery</t>
  </si>
  <si>
    <t>Treitl, D et al. (2017)</t>
  </si>
  <si>
    <t>10.1016/j.jemermed.2017.03.031</t>
  </si>
  <si>
    <t>Documents/E-cigarette citation library.Data/PDF/0289076544/10.1016_j.jemermed.2017.03.031-2017.pdf</t>
  </si>
  <si>
    <t>Full and Partial Thickness Burns from Spontaneous Combustion of E-Cigarette Lithium-Ion Batteries with Review of Literature</t>
  </si>
  <si>
    <t>Hallingberg, B et al. (2018)</t>
  </si>
  <si>
    <t>10.1136/tobaccocontrol-2018-054584</t>
  </si>
  <si>
    <t>Documents/E-cigarette citation library.Data/PDF/2599423030/10.1136_tobaccocontrol-2018-054584-2019.pdf</t>
  </si>
  <si>
    <t>Have e-cigarettes renormalised or displaced youth smoking? Results of a segmented regression analysis of repeated cross sectional survey data in England, Scotland and Wales</t>
  </si>
  <si>
    <t>interpretation  critical revisions  and final approval of   the manuscript  BH is the guarantor    Funding This work presents independent research funded by the National   Institute for Health Research  NIHR  in England under its Public Health Research   Board  grant number 16 57 01   The views expressed in this article are those of the   authors and do not necessarily reflect those of the National Heal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LM and LG acknowledge
 Research Wales via the National Centre for Health and Wellbeing Research    Competing interests LB declares a secondment post with Cancer Research UK   and all other authors report no support from any organisation for the submitted   work  no financial relationships with any organisations that might have an interest   in the submitted work in the previous three years  no other relationships or activiti</t>
  </si>
  <si>
    <t>Dutra, LM and Glantz, SA (2017)</t>
  </si>
  <si>
    <t>10.1542/peds.2016-2450</t>
  </si>
  <si>
    <t>Documents/E-cigarette citation library.Data/PDF/4105636561/10.1542_peds.2016-2450-2017.pdf</t>
  </si>
  <si>
    <t>E-cigarettes and national adolescent cigarette use: 2004-2014</t>
  </si>
  <si>
    <t>Zavala-Arciniega, L et al. (2018)</t>
  </si>
  <si>
    <t>10.1016/j.ypmed.2018.09.018</t>
  </si>
  <si>
    <t>Documents/E-cigarette citation library.Data/PDF/3045025923/10.1016_j.ypmed.2018.09.018-2018.pdf</t>
  </si>
  <si>
    <t>Patterns of awareness and use of electronic cigarettes in Mexico, a middle-income country that bans them: Results from a 2016 national survey</t>
  </si>
  <si>
    <t>same time  the country needs to invest in the infrastructure needed to  enforce these regulations   Funding  This manuscript was supported by the National Commission Against  Addictions of Mexico  CONADIC   the U S Embassy in Mexico  Merida  Initiative award number SINLEC17CA2011  and the Fogarty  International Center and the National Cancer Institute of the National  Institutes of Health  award numbers 
R01TW010652 and  R01TW009274    Declaration of interests  None declared   Appendix A  Supplementary data  Supplementary data to this article can be found online at https     doi org 10 1016 j ypmed 2018 09 018   References  Adkison  S E   O Connor  R J   Bansal Travers  M   et al   2013  Electronic nicotine delivery  systems  international tobacco control four countr</t>
  </si>
  <si>
    <t>Chaffee, BW et al. (2017)</t>
  </si>
  <si>
    <t>10.1371/journal.pone.0177073</t>
  </si>
  <si>
    <t>Documents/E-cigarette citation library.Data/PDF/0965546703/10.1371_journal.pone.0177073-2017.pdf</t>
  </si>
  <si>
    <t>Trends in characteristics and multi-product use among adolescents who use electronic cigarettes, United States 2011-2015</t>
  </si>
  <si>
    <t>enters for Disease Control and Prevention at  www cdc gov tobacco data_statistics surveys   nyts    Funding  The United States National Cancer  Institute and Food and Drug Administration Center  for Tobacco Products  P50 CA180890  support to  BWC ETC SAG  website  www fda gov AboutFDA   CentersOffices   Conclusion  Adolescent past month e cigarette use is associated with past month use of other tobacco  
ly the responsibility of the authors  and does not necessarily represent the official  views of the funding agencies   Competing interests  The authors have declared  that no competing interests exist   use and past 30 day use  2  the relationships between past 30 day use of both e cigarettes and  other tobacco products  and 3  among cigarette users  the associations between past 30 day e   cigarette use
 May 5  2017 15   19  Author Contributions  Conceptualization  BWC ETC SAG   Formal analysis  BWC   Funding acquisition  BWC SAG   Methodology  BWC SAG   Project administration  BWC ETC   Supervision  BWC SAG   Visualization  BWC   Writing â   original draft  BWC   Writing â   review   editing  BWC ETC SAG   References  1  Schneider S  Diehl K  Vaping as a catalyst for smoking  An initial model on the in</t>
  </si>
  <si>
    <t>Dai, H and Hao, J (2017)</t>
  </si>
  <si>
    <t>10.1016/j.addbeh.2016.11.005</t>
  </si>
  <si>
    <t>Documents/E-cigarette citation library.Data/PDF/3192595423/10.1016_j.addbeh.2016.11.005-2017.pdf</t>
  </si>
  <si>
    <t>Electronic cigarette and marijuana use among youth in the United States</t>
  </si>
  <si>
    <t>ial disclosure  The authors have no financial relationships relevant to this article to  disclose   Conflicts of interest  The authors have no conflicts of interest to disclose   Contributors  statements  Hongying Dai  Dr Dai conceptualized the study  performed analyses   drafted the initial manuscript  and approved the final manuscript as  submitted   Jianqiang Hao  Dr Hao acquired data  assisted in data</t>
  </si>
  <si>
    <t>Demissie, Z et al. (2017)</t>
  </si>
  <si>
    <t>10.1542/peds.2016-2921</t>
  </si>
  <si>
    <t>Documents/E-cigarette citation library.Data/PDF/0070917799/10.1542_peds.2016-2921-20171.pdf</t>
  </si>
  <si>
    <t>Adolescent risk behaviors and use of electronic vapor products and cigarettes</t>
  </si>
  <si>
    <t>d they have no fi nancial relationships relevant to this article to disclose   FUNDING  No external funding   POTENTIAL CONFLICT OF INTEREST  The authors have indicated they have no potential confl icts of interest to disclose    at Swets Blackwell 70076634 on March 3  2020www aappublications org newsDownloaded from   PEDIATRICS Volume  139   number  2    February 2017   who use tobacco  J Adolesc Health</t>
  </si>
  <si>
    <t>Lanza, ST et al. (2017)</t>
  </si>
  <si>
    <t>10.1016/j.addbeh.2016.12.003</t>
  </si>
  <si>
    <t>Documents/E-cigarette citation library.Data/PDF/0844304419/10.1016_j.addbeh.2016.12.003-2017.pdf</t>
  </si>
  <si>
    <t>Emergence of electronic cigarette use in US adolescents and the link to traditional cigarette use</t>
  </si>
  <si>
    <t>problems in ad   olescents  particularly for adolescents under age 15   Author disclosure  Role of funding sources  This study was funded by awards P50   DA039838  R01 DA039854  and R01 DA037902 from the National Insti   tute on Drug Abuse and R01 CA168676 from the National Cancer Insti   tute  This content is solely the responsibility of the authors and does not  necessarily represent the official view
roved the final manuscript as submitted  and agree to be accountable  for all aspects of the work   Conflict of interest  The authors have no conflicts of interest to  disclose Acknowledgments  Preparation of this article was supported by the National Institute on  Drug Abuse  grants no  P50 DA039838  R01 DA039854  and R01   DA037902  and the National Cancer Institute  grant no  R01   CA168676    Referenc</t>
  </si>
  <si>
    <t>Kristjansson, AL et al. (2017)</t>
  </si>
  <si>
    <t>10.1016/j.puhe.2017.02.005</t>
  </si>
  <si>
    <t>Documents/E-cigarette citation library.Data/PDF/3180489723/10.1016_j.puhe.2017.02.005-2017.pdf</t>
  </si>
  <si>
    <t>Prevalence of e-cigarette use among adolescents in 13 Eastern European towns and cities</t>
  </si>
  <si>
    <t>s in accordance with the ethical con   siderations of the National Bioethics Committee of Iceland   Funding  The Youth in Europe prevention program has been partially  supported in Eastern Europe by Actavis Pharmaceuticals   Actavis has not had any direct influence on the study  approach  methods  research topics  analyses  or reporting   Competing interests  None declared r e f e r e n c e s  1  Corey C</t>
  </si>
  <si>
    <t>Roehr, B (2018)</t>
  </si>
  <si>
    <t>10.1136/bmj.k4908</t>
  </si>
  <si>
    <t>Documents/E-cigarette citation library.Data/PDF/2014303669/10.1136_bmj.k4908-2018.pdf</t>
  </si>
  <si>
    <t>FDA announces crackdown on e-cigarettes in bid to reduce teenage vaping</t>
  </si>
  <si>
    <t>Kock, L et al. (2018)</t>
  </si>
  <si>
    <t>10.1111/add.14446</t>
  </si>
  <si>
    <t>Documents/E-cigarette citation library.Data/PDF/2747616473/10.1111_add.14446-2019.pdf</t>
  </si>
  <si>
    <t>E-cigarette use in England 2014–17 as a function of socio-economic profile</t>
  </si>
  <si>
    <t>portant intellectual content  JB  LS and   RW were involved in the acquisition of data and obtained funding for the study  LK is the guarantor of this work and  as such  had full   access to all the data and take responsibility for the integrity of the data and the accuracy of the data analysis   Competing interests  LS has received honoraria for talks  an unrestricted research grant and travel expenses 
tality from manufacturers of smoking cessation medications  JB has   received unrestricted research funding from Pfizer   Europe PMC Funders Group  Author Manuscript  Addiction  Author manuscript  available in PMC 2019 February 01   Published in final edited form as   Addiction  2019 February   114 2   294â  303  doi 10 1111 add 14446    E  urope PM  C   Funders A  uthor M  anuscripts   E  urope PM  C   
okers increased over time   among all groups and was consistently more common in lower SES groups   Funding  Cancer Research UK  C1417 A22962   Introduction  Tobacco smoking leads to the premature death of an estimated 7 million people globally and   96 000 in the UK each year 1 2 The burden of mortality and disease is heaviest among more   disadvantaged groups with smoking one of the most important caus
alternative measure of SES   two   categories  Social housing and â  Otherâ    referent     Role of funding source  CRUK provided support to RW  JB  LS and LK  C1417 A22962    The funders had no role in study design  data collection  analysis  or interpretation of data    writing or the decision to submit the paper for publication  LK confirms that he had full   access to all the data in the study and ha</t>
  </si>
  <si>
    <t>Pericot-Valverde, I et al. (2017)</t>
  </si>
  <si>
    <t>10.1016/j.ypmed.2017.07.014</t>
  </si>
  <si>
    <t>Documents/E-cigarette citation library.Data/PDF/1130887437/10.1016_j.ypmed.2017.07.014-2017.pdf</t>
  </si>
  <si>
    <t>E-cigarette awareness, perceived harmfulness, and ever use among U.S. adults</t>
  </si>
  <si>
    <t>rgedwith devel   oping regulatory policies on e cigarettes Disclosures  The authors have nothing to declare other than the federal research  support acknowledged above Funding  This projectwas supported by Tobacco Centers of Regulatory Science  award P50DA036114 from the National Institute on Drug Abuse  NIDA   and Food and Drug Administration  FDA   and Center of Biomedical Re   search Excellence award</t>
  </si>
  <si>
    <t>Phillips, E et al. (2017)</t>
  </si>
  <si>
    <t>10.15585/mmwr.mm6644a2</t>
  </si>
  <si>
    <t>Documents/E-cigarette citation library.Data/PDF/3502966503/10.15585_mmwr.mm6644a2-2017.pdf</t>
  </si>
  <si>
    <t>Tobacco product use among adults -United States, 2015</t>
  </si>
  <si>
    <t>h subpopula   tions with the greatest burden of use  which might vary by   tobacco product type     Conflict of Interest  No conflicts of interest were reported    1Office on Smoking and Health  National Center for Chronic Disease   Prevention and Health Promotion  CDC  2Epidemic Intelligence Service  CDC    3Center for Tobacco Products  Food and Drug Administration   Corresponding author  Elyse R  Philli</t>
  </si>
  <si>
    <t>Rodu, B and Plurphanswat, N (2018)</t>
  </si>
  <si>
    <t>10.1093/ntr/ntx194</t>
  </si>
  <si>
    <t>Documents/E-cigarette citation library.Data/PDF/4269207989/10.1093_ntr_ntx194-2018.pdf</t>
  </si>
  <si>
    <t>E-cigarette use among US adults: Population assessment of tobacco and health (PATH) study</t>
  </si>
  <si>
    <t>Supplementary Material  Supplementary data are available at Nicotine   Tobacco Research   online   Funding  BR and NP are supported by unrestricted grants from tobacco manufactur   ers to the University of Louisville and by the Kentucky Research Challenge   Trust Fund   Declaration of Interests  None declared   References   1  Consumer Advocates for Smokefree Alternatives Association  http   casaa   org</t>
  </si>
  <si>
    <t>Wilson, FA and Wang, Y (2017)</t>
  </si>
  <si>
    <t>10.1016/j.amepre.2016.10.029</t>
  </si>
  <si>
    <t>Documents/E-cigarette citation library.Data/PDF/2383821243/10.1016_j.amepre.2016.10.029-2017.pdf</t>
  </si>
  <si>
    <t>Recent Findings on the Prevalence of E-Cigarette Use Among Adults in the U.S.</t>
  </si>
  <si>
    <t>None declare</t>
  </si>
  <si>
    <t>Mirbolouk, M et al. (2018)</t>
  </si>
  <si>
    <t>10.7326/M17-3440</t>
  </si>
  <si>
    <t>Documents/E-cigarette citation library.Data/PDF/2954775553/10.7326_M17-3440-2018.pdf</t>
  </si>
  <si>
    <t>Prevalence and distribution of e-cigarette use among U.S. adults: Behavioral risk factor surveillance system, 2016</t>
  </si>
  <si>
    <t>d tobacco regulators about demo   graphic and geographic distributions of e cigarette use   Primary Funding Source  American Heart Association To   bacco Regulation and Addiction Center  which is funded by the  U S  Food and Drug Administration and National Heart  Lung   and Blood Institute   Ann Intern Med  2018 169 429 438  doi 10 7326 M17 3440 Annals org  For author affiliations  see end of text   Thi
obtain predictive margins and prev   alence difference with 95  CIs and P values  14    Role of the Funding Source  This study was funded by the American Heart As   sociation Tobacco Regulation and Addiction Center  A   TRAC   which is one of the Tobacco Centers of Regula   tory Science of the FDA and National Heart  Lung  and  Blood Institute  The funder had no role in study design   conduct  data colle
anofi Regen   eron  and Akcea outside the submitted work  Authors not  named here have disclosed no conflicts of interest  Disclo   sures can also be viewed at www acponline org authors icmje   ConflictOfInterestForms do msNum M17 3440   Reproducible Research Statement  Study protocol  Available  from Dr  Mirbolouk  e mail  hassan mirbolouk jhmi edu   Sta   tistical code  Not available  Data set  Availabl
Blaha   Statistical expertise  M  Mirbolouk  P  Charkhchi  S M I  Uddin   M J  Blaha   Obtaining of funding  A  Bhatnagar  M J  Blaha   Administrative  technical  or logistic support  M  Mirbolouk  P   Charkhchi  M J  Blaha   Collection and assembly of data  M  Mirbolouk  P  Charkhchi   M J  Blaha   Annals org Annals of Internal Medicine â   Vol  169 No  7 â   2 October 2018  Downloaded from https   anna</t>
  </si>
  <si>
    <t>Levy, DT et al. (2017b)</t>
  </si>
  <si>
    <t>10.3390/ijerph14101200</t>
  </si>
  <si>
    <t>Documents/E-cigarette citation library.Data/PDF/1348107815/10.3390_ijerph14101200-2017.pdf</t>
  </si>
  <si>
    <t>The prevalence and characteristics of E-cigarette users in the U.S</t>
  </si>
  <si>
    <t>ore  20 or More of the Last 30 Days Measures of E cigarette Use  TUS CPS  2014 5   Acknowledgments  Funding was received from the National Cancer Institute under grant P01 CA200512   Author Contributions  David T  Levy conceived of the idea  wrote the initial draft  and revised the paper  while  Zhe Yuan and Yameng Li helped in developing the analysis  conducted the data analyses  wrote the initial metho
ds  and results section  and reviewed the final manuscript   Conflicts of Interest  The authors declare no conflict of interest  The founding sponsors had no role in the design  of the study  in the collection  analyses  or interpretation of data  in the writing of the manuscript  and in the  decision to publish the results   References  1  U S  Department of Health and Human Services  The Health Co</t>
  </si>
  <si>
    <t>El-Shahawy, O et al. (2018)</t>
  </si>
  <si>
    <t>10.1093/ntr/nty013</t>
  </si>
  <si>
    <t>Documents/E-cigarette citation library.Data/PDF/3960100949/10.1093_ntr_nty013-2019.pdf</t>
  </si>
  <si>
    <t>Evaluating State-Level Differences in E-cigarette and Cigarette Use among Adults in the United States between 2012 and 2014: Findings from the national adult tobacco survey</t>
  </si>
  <si>
    <t>rol measures that account for cigarette taxation    smoke free air  cessation services coverage and funding tobacco use   prevention and cessation interventions at the state level  In so doing    this could potentially contribute to a decline in state level cigarette   and e cigarette current use   Funding  Research reported in this publication was supported by the National Heart    Lung  and Blood Insti
   Center  OES and JAS are supported in part by the NYU Abu Dhabi Public   Health Research Center   Declaration of Interests  None declared   References   1  WHO Report on the Global Tobacco Epidemic  2008  The MPOWER   package  Geneva  World Health Organization  2008    2  Jemal A  Thun MJ  Ries LA  etÂ al  Annual report to the nation on the sta   tus of cancer  1975â  2005  featuring trends in lung ca</t>
  </si>
  <si>
    <t>Ruokolainen, O et al. (2017)</t>
  </si>
  <si>
    <t>10.1177/1455072517736618</t>
  </si>
  <si>
    <t>Documents/E-cigarette citation library.Data/PDF/3843176406/10.1177_1455072517736618-2017.pdf</t>
  </si>
  <si>
    <t>Determinants of electronic cigarette use among Finnish adults: Results from a population-based survey</t>
  </si>
  <si>
    <t>NAD Nordic Studies on Alcohol and Drugs</t>
  </si>
  <si>
    <t>ssation services need to be developed to sup   port quitting of both smoking and e cigarette  use   Declaration of conflicting interests  The authors declared no potential conflicts of interest  with respect to the research  authorship  and or pub   lication of this article   Funding  The authors received no financial support for the  research  authorship  and or publication of this  article   Reference</t>
  </si>
  <si>
    <t>Kotz, D et al. (2018)</t>
  </si>
  <si>
    <t>10.3238/arztebl.2018.0235</t>
  </si>
  <si>
    <t>Documents/E-cigarette citation library.Data/PDF/0646075140/10.3238_arztebl.2018.0235-2018.pdf</t>
  </si>
  <si>
    <t>The use of tobacco, e-cigarettes, and methods to quit smoking in Germany - A representative study using 6 waves of data over 12 months (the DEBRA study)</t>
  </si>
  <si>
    <t>Kupski for the   graphic representation of tobacco use in the individual German federal   states   Funding  The DEBRA study is funded by the North Rhine Westphalia Ministry of   Culture and Science as part of the â œNRW Return Programmeâ    NRW   RÃ ckkehrprogramm    Conflict of interest statement   The authors state that there are no conflicts of interest   Manuscript submitted on 8 December 2017  revi
 und Angiologie  Marien Hospital Herne  Ruhr UniversitÃ t Bochum  martin christ elisabethgruppe de  Conflict of interest statement  The authors state that they have no conflict of interest   Cite this as  Christ M  Grett M  Trappe HJ  Chest pain due to pacemaker lead perforation  Dtsch Arztebl Int 2018  115  242  DOI  10 3238 arztebl 2018 0242  Translated from the original German by Ethan Taub  M D   CLIN</t>
  </si>
  <si>
    <t>Lindson-Hawley, N (2016)</t>
  </si>
  <si>
    <t>10.1002/14651858.CD005231.pub3</t>
  </si>
  <si>
    <t>Documents/E-cigarette citation library.Data/PDF/3428517015/10.1002_14651858.CD005231.pub3-2016.pdf</t>
  </si>
  <si>
    <t>Interventions to reduce harm from continued tobacco use</t>
  </si>
  <si>
    <t>Cochrane Database of Systematic Reviews</t>
  </si>
  <si>
    <t>ating the potential health benefits of inter   ventions aimed at reducing smoking behaviour is very conflicted   and no clear conclusions have been drawn  Begh 2015  Hughes  2006  Tverdal 2006   leaving the overall public health benefit un   certain  Unfortunately  the data on biomarkers of health reviewed  here do not resolve these problems  This is largely due to the design  and reporting of the studies
ced CO from baseline  Notes Unpublished study  Data from Pfizer summary  therefore limited details  Funding declaration and conflict of interest  the study was conducted by Pfizer  the drug  company who manufacture Nicorette NRT products  Risk of bias  Bias Authorsâ   judgement Support for judgement  Random sequence generation  selection  bias   Unclear risk Trial described as randomized but method  not 
n  0 control  included with reducers  Attrition  138  75   gum vs 111  62   placebo reached at 13m  Funding declaration  the study was funded by Pfizer  the drug company who manufacture  Nicorette NRT products  Conflicts of interest  â œAnil Batra has received research funding from Pfizer Consumer  Healthcare for this and other research projects  Karl Klingler has received research funding  from Pfizer C
  and Tobias Danielsson are employees of Pfizer Consumer Healthcare  Hubertus M   Friederich has no conflict of interest to declare â    Risk of bias  Bias Authorsâ   judgement Support for judgement  Random sequence generation  selection  bias   Unclear risk Not specified  Allocation concealment  selection bias  Unclear risk Not specified  Blinding  performance bias and detection  bias   All outcomes  Unc
otine replacement medication  an expired CO concentration of    5 ppm  All measured up to 6m  Notes Funding declaration  the National Cancer Institute and National Institute on Drug  Abuse  National Institutes of Health  Philip Morris provided research cigarettes   Conflicts of interest  â œN L  Benowitz is a consultant to several pharmaceutical companies  that market medications to aid smoking cessation
ies  S  Hall has received material support for an  ongoing clinical trial from Pfizer  No potential conflicts of interest were disclosed by the  other authors â    Risk of bias  Bias Authorsâ   judgement Support for judgement  33Interventions to reduce harm from continued tobacco use  Review   Copyright Â  2016 The Cochrane Collaboration  Published by John Wiley   Sons  Ltd   Benowitz 2012  Continued   Ra
 of cessation increased through the study  Attrition  166  83   inhaler vs 144  72   completed 24m  Funding declaration  Pharmacia and Upjohn Consumer Healthcare  Sweden  Conflicts of interest  â œTD  Ã W  and US are all employed by Pharmacia and Upjohn   Sweden  and AR  CTB  and JPZ have  received funds for research from them â    Risk of bias  Bias Authorsâ   judgement Support for judgement  Random seq
ncentration of 7 ppm or less  since the previous study  visit  All measured to 12m follow up  Notes Funding declaration  â œThis research was supported by a grant in aid from Lega Italiana  AntiFumo  The study sponsor had no involvement in the study design  collection  anal   ysis  and interpretation of data  the writing of the manuscript or the decision to submit  the manuscript for publication  The e c
t and cartridges were provided free of charge by the local distributor  Arbi  Group Srl  Italy â    Conflicts of interest  â œRP has received lecture fees and research funding from Pfizer  and GlaxoSmithKline  manufacturers of stop smoking medications  He has served as a  consultant for Pfizer and Arbi Group Srl  the distributor of the CategoriaT M e Cigarette   The other authors have no relevant conflict
 of interest to declare in relation to this work   This does not alter the authorsâ   adherence to all the PLOS ONE policies on sharing data  and materials â    Risk of bias  Bias Authorsâ   judgement Support for judgement  Random sequence generation  selection  bias   Low risk The randomization sequence was com   puter 
 in meta analysis as participants were willing  to quit within 6 months  although not immediately   Funding declaration  â œThe study was supported by NIDA Grant DA 11557  NIDA  Training Grant DA 07242  and NIDA Senior Scientist Award DA 00450 â    Conflicts of interest  not stated  Risk of bias  Bias Authorsâ   judgement Support for judgement  37Interventions to reduce harm from continued tobacco use  R
d in meta analysis as participants were  offered a cessation intervention after 6 wks of reduction  Funding declaration  â œThis study was supported by National Institute on Drug Abuse   NIDA  Grant DA 11557 and NIDA Training Grant DA 07242 to Matthew J  Car   penter  and NIDA Senior Scientist Award DA 00450 to John R  Hughes â   The nicotine  replacemnet therapy was supplied by GlaxoSmithKline Consumer 
Healthcare  Conflicts of interest  not stated  38Interventions to reduce harm from continued tobacco use  Review   Copyright Â  2016 The Cochrane Collaboration  Published by John Wiley   Sons  Ltd   Carpenter 2004  Continued   Risk of bias  Bias Authorsâ   judgement Support for judgement  Random sequence generation  se
less  or  urinary cotinine concentration of 115 ng ml or less   All measured at 6m follow up  Notes Funding declaration and conflicts of interest  â œThis study was funded by the Health  and Health Services Research Fund  Hong Kong SAR  Project no  01030611   Nicotine  patches gum provided free of charge to the subjects were provided free from Pfizer  later  named as McNeil AB  Pfizer was not involved in
ificant difference in cessation rates or CPD due to increased  cessation and reduction in controls  Funding declaration  â œThis study was supported by grants from the Swiss National Sci   ence Foundation to JFE  3233 054994 98 and 3200 055141 98  and by the Swiss Fed   eral Office of Public Health  Nicotine and placebo products were provided by Pharmacia  Inc  Helsingborg  Sweden  â    Conflicts of inte
 mailings  Outcomes Reduction    50  in CPD    50  in CO at 12m  and 3m   Abstinence  12m PP  Notes Funding declaration  â œFunding was provided by the National Cancer Institute  grant    RO1 CA90974 01 â    Conflicts of interest  not stated  Risk of bias  42Interventions to reduce harm from continued tobacco use  Review   Copyright Â  2016 The Cochrane Collaboration  Published by John Wiley   Sons  Ltd 
y   Sons  Ltd   Hanson 2008  Continued   smoking behaviour  5 103 reported 30 day abstinence at 6m  Funding declaration  â œFunding for this project was provided by NIH Grants  R01   DA014538 and P50 DA013333  The funding sources did not contribute to developing  or conducting the  studyâ    Conflicts of interest  â œAll authors except Dorothy Hatsukami stated that they have no  conflicts of interest  Do
rothy Hatsukami has the following conflicts of interest   a  she  received an honorarium and travel expense from Pfizer for consulting on their smoking  cessation medication  Chantix  12 05   and  b  she received a joint grant from Nabi  Biopharmaceuticals and the National Institute on Drug Abuse to conduct a clinical trial  on the nicotine
ebo group entered cessation phase  Median time to  attempting cessation shorter in bupropion group  Funding declaration  â œThis study was supported by GlaxoSmithKline  Research Triangle  Park  North Carolina  The sponsor was responsible for finalizing the design of the study  and oversight of the research project  had primary responsibility for conducting the data  analyses  and reviewed the final paper
 â    Conflicts of interest  not stated  Risk of bias  Bias Authorsâ   judgement Support for judgement  Random sequence generation  selection  bias   Low risk Computer generated schedule  Allocation concealment  selection bias  Unclear risk Not specified  Blinding  performance bias and detection  bias   All outco
mparison made between  long term reduction with gum and long term reduction with placebo  2 and 4   Funding declaration  study conducted by Pharmacia and Upjohn  now merged with and  known as Pfizer   Conflicts of interest  not stated  Risk of bias  Bias Authorsâ   judgement Support for judgement  Random sequence generation  selection  bias   Low risk Randomization list generated using a com   puter prog
y exhaled CO   10 ppm   Adverse effects  serious adverse events  monitored throughout study   Notes Funding declaration  â œPfizer Inc  via an unrestricted grant plus provided medication and  placebo  Senior Scientist Award DA 000490 to J R H  and grant DA011557 to J R H    and the Larson Endowment at the University of Nebraska Medical Center to S I R â    Conflicts of interest  â œDr Hughes is currently
treatment related adverse events  and adverse events leading to discontinuation of treatment  Notes Funding declaration  â œThe trial was officially sponsored by Swedish Match AB  Stock   holm  Sweden  Sponsor provided funding  study products  snus and placebo snus   and  study equipment  External contractors paid by the sponsor provided monitoring  data  handling  and all statistical analyses  i3 Resear
ch  i3 Statprobe  â    Conflicts of interest  â œLER is an employee of Swedish Match AB  GJ  VST  RA  and RN  received honoraria from Swedish Match AB for their work with this trial  but declare no  other conflict of interest â    Risk of bias  Bias Authorsâ   judgement Support for judgement  Random sequence generation  selection
cal or QoL outcomes  Error in control group denominator corrected for 2016  update  from 78 to 74   Funding declaration  â œThis study was supported by funding from the National Cancer  Institute and National Institute Drug Abuse Grant DA13333 02 â    Conflicts of interest  â œThe authors do not have any conflicts of interest pertaining to this  work â    Risk of bias  51Interventions to reduce harm from
m conference abstract and draft  paper  PP replaced by 6   12m sustained abstinence in 2010 update  Funding declaration  â œThis study was funded by McNeil AB  Helsingborg  Sweden   McNeil AB manufactures a range of nicotine replacement products  including nicotine  gum and nicotine inhaler â    Conflicts of interest  â œEva Kralikova and Jiri Kozak received funding from McNeil AB  to perform this study 
ff Interval  Longest follow up 24  wks  measures taken daily for 8 days then 4 weekly  Notes Funded declaration  â œAll test cigarettes used during the short  and long term phases of  the study were provided by Philip Morris USA â   No further information given  Conflicts of interest  Study conduct and data analysis was carried out by MDS Pharma  Services  Lincoln  Nebraska  No further information given
slides only data source   Notes A study of temporary abstinence during a period of hospitalization  Funding declaration  Funded by the Research Foundation   Flanders  PWO   Korn Op  Tegen Kanker  and McNeil AB  Sweden  Conflicts of interest  not stated  Risk of bias  Bias Authorsâ   judgement Support for judgement  54Interventions to reduce harm from continued tobacco use  Review   Copyright Â  2016 The 
eport since only graph for reduction in published paper  15m outcomes used  12m gives lower effect  Funding declaration  Study carried out by Pfizer   Conflicts of interest  not stated  Risk of bias  55Interventions to reduce harm from continued tobacco use  Review   Copyright Â  2016 The Cochrane Collaboration  Published by John Wiley   Sons  Ltd   Rennard 2006  Continued   Bias Authorsâ   judgement Sup
raphs  18 2  reduced  mean 38   vs 18 4   mean 35    5 44  11 4   vs 3 49  6 1   quit at 12m  NSS   Funding declaration  â œThis study was supported by a grant from the National Cancer  Institute  R43CA83451  â    Conflicts of interest  â œInstitution where work was carried out  Personal Improvement  Computer Systems  PICS   All authors were employees of PICS  a commercial interest  developing computeriz
protein  hs CRP   Longest follow up 12m  also assessed at 2 wks  1  2  3  4  5  6  9m  Notes Funded declaration  â œFinancial support provided by Philip Morris USA â   Cigarettes  provided free to participants by Phillip Morris  Conflicts of interest  MDS Pharma Services were responsible for clinical conduct and  bioanalytical and statistical analyses  No further information given  Risk of bias  Bias Au
rol  HDL cholesterol  and triglycerides  Longest follow up 24 wks  also 4  8  12  16  20 wks  Notes Funding declaration  â œThe research was funded by Philip Morris USA â   The cigarettes  were provided free to participants by Phillip Morris USA  Conflicts of interest  â œThe authors have no additional competing interests to declare â    The study  plus bioanalytical and statistical analyses were conduct
nce at 24m  Validation  CO   10 ppm  Notes PP reduction gives a more conservative treatment effect  Funding declaration  â œThis study was supported by a grant from Pharmacia AB  Sweden   â    Conflicts of interest  Not stated  Risk of bias  Bias Authorsâ   judgement Support for judgement  59Interventions to reduce harm from continued tobacco use  Review   Copyright Â  2016 The Cochrane Collaboration  Pu
s of Internal Medicine to write an independent review of a commissioned  article   JHB has no known conflicts of interest   NLH is a co applicant on a completed trial investigating nicotine patch preloading for smoking cessation  not a harm reduction  approach   The nicotine patches were provided free of charge by GlaxoSmithKline  however the trial was funded by the NIHR HTA   09 110 01   and the running 
 of the trial were carried out independently to the funder and treatment provider   RB has no known conflicts of interest   TL has no known conflicts of interest   TRF has no known conflicts of interest   93Interventions to reduce harm from continued tobacco use  Review   Copyright Â  2016 The Cochrane Collaboration  Published by John Wiley   Sons  Ltd   S O U R C E S O F S U P P O R T  Internal sources</t>
  </si>
  <si>
    <t>Nutt, DJ (2014)</t>
  </si>
  <si>
    <t>Mckee, M and Capewell, S (2015)</t>
  </si>
  <si>
    <t>10.1136/bmj.h4863</t>
  </si>
  <si>
    <t>Documents/E-cigarette citation library.Data/PDF/0697145773/10.1136_bmj.h4863-20151.pdf</t>
  </si>
  <si>
    <t>Evidence about electronic cigarettes: A foundation built on rock or sand?</t>
  </si>
  <si>
    <t>of the 76  studies it reviewed  and one third of the studies  34   were  published by authors with conflicts of interest  The systematic  review also expressed concern about the effects of various  substances in e cigarettes  some but not all of which are also  found in conventional cigarettes  It concluded that â œdue to many  methodological problems  severe conflicts of interest  the  relatively few an
a village outside Geneva with the same chief  executive  He is reported to have previously received funding  from British American Tobacco  BAT 14 for writing a book on  nicotine as a means of harm reduction 15 although the book states  that â œthe statements  findings  conclusions and recommendations  contained in the book were developed independently of BAT â    He also endorsed BATâ  s public health c
moking League   whose chief scientific  adviser was one of the 12 people attending the meeting  He  declares funding from an e cigarette manufacturer but not the  funding he is reported elsewhere to have received previously  from tobacco company Philip Morris International 17 The  rationale for selecting the members of the panel is not provided   but they include several known e cigarette champions  som
e of  whom also declare industry funding in the paper 12 Some others  present at the meeting are not known for their expertise in  tobacco control  The meeting was also attended by the tobacco  lead at PHE  Furthermore  their paper tellingly concedes that  â œA limitation of this study is the lack of hard evidence for the  harms of most p
ettes â   We agree with this view   Competing interests  We have read and understood BMJ policy on  declaration of interests and have no relevant interests to declare   Provenance and peer review  Not commissioned  externally peer  reviewed   1 McNeill A  Brose LS  Calder R  et al  E cigarettes  an evidence update  a report  commissioned by Public Health England  Public Health England  2015   2 Brimelow</t>
  </si>
  <si>
    <t>Kosmider, L et al. (2016)</t>
  </si>
  <si>
    <t>10.1136/thoraxjnl-2015-207895</t>
  </si>
  <si>
    <t>Documents/E-cigarette citation library.Data/PDF/3880077304/10.1136_thoraxjnl-2015-207895-2016.pdf</t>
  </si>
  <si>
    <t>Cherry-flavoured electronic cigarettes expose users to the inhalation irritant, Benzaldehyde</t>
  </si>
  <si>
    <t>MZ  JK  DS  and MLG  Drafting the manuscript for important  intellectual content  AS  DS and MLG   Funding This research was supported by the Medical  University of Silesia  grants KNW 2 007 D 4 N and  KNW 2 016 D 5 K   Institute of Occupational and  Environmental Health  grant ZSiTG9  and by NIDA NIH  and FDA Center for Tobacco Products  CTP   grant  3R01DA037446    Competing interests LK  AS  AP  JK a</t>
  </si>
  <si>
    <t>Zhao, J et al. (2016)</t>
  </si>
  <si>
    <t>10.1080/08958378.2016.1246628</t>
  </si>
  <si>
    <t>Documents/E-cigarette citation library.Data/PDF/3553797266/10.1080_08958378.2016.1246628-2016.pdf</t>
  </si>
  <si>
    <t>Development and characterization of electronic-cigarette exposure generation system (Ecig-EGS) for the physico-chemical and toxicological assessment of electronic cigarette emissions</t>
  </si>
  <si>
    <t>t safer by design  approaches and provide information to public health assessors  to assess risks   Declaration of interest  The authors declare no conflicts of interest   Funding for this study was provided by NIEHS Grant ES   000002  Jiayuan Zhao gratefully thanks Swiss National  Science Foundation for the Early Postdoc Mobility  Fellowship  P2LAP3_161808    References  Allen JG  Flanigan SS  Leblanc</t>
  </si>
  <si>
    <t>Durmowicz, EL et al. (2016)</t>
  </si>
  <si>
    <t>10.1136/tobaccocontrol-2015-052235</t>
  </si>
  <si>
    <t>Documents/E-cigarette citation library.Data/PDF/2031053617/10.1136_tobaccocontrol-2015-052235-2016.pdf</t>
  </si>
  <si>
    <t>Electronic cigarettes: Analysis of FDA adverse experience reports in non-users</t>
  </si>
  <si>
    <t>nd approved it for publication  ELD and SFR analysed  the FDA AE reports   Competing interests None declared   Provenance and peer review Not commissioned   externally peer reviewed   To cite Durmowicz EL  Rudy SF  Chen I L  Tob Control  2016 25 242   Received 15 January 2015  Accepted 3 April 2015  Published Online First 23 April 2015  Tob Control 2016 25 242   doi 10 1136 tobaccocontrol 2015 052235  R</t>
  </si>
  <si>
    <t>Wills, TA et al. (2016b)</t>
  </si>
  <si>
    <t>10.1177/0033354919864369</t>
  </si>
  <si>
    <t>Documents/E-cigarette citation library.Data/PDF/0545725948/10.1177_0033354919864369-2019.pdf</t>
  </si>
  <si>
    <t>E-Cigarette Use and Future Cigarette Initiation Among Never Smokers and Relapse Among Former Smokers in the PATH Study</t>
  </si>
  <si>
    <t>Public Health Reports</t>
  </si>
  <si>
    <t>any potential harm reduction benefits that  might accrue to current combustible cigarette smokers   Declaration of Conflicting Interests  The authors declared no potential conflicts of interest with respect  to the research  authorship  and or publication of this article   Funding  The authors disclosed receipt of the following financial support for  the research  authorship  and or publication of this 
ined  herein are those of the authors and do not necessarily reflect the  views and opinions of the funding organizations   ORCID iD  Robert McMillen  PhD https   orcid org 0000 0001 8145 9275  References  1  King BA  Patel R  Nguyen KH  Dube SR  Trends in aware   ness and use of electronic cigarettes among U S  adults  2010   2013  Nicotine Tob Res  2015 17 2  219 227  doi 10 1093 ntr   ntu191  2  McMil</t>
  </si>
  <si>
    <t>Huh, J and Leventhal, AM (2016)</t>
  </si>
  <si>
    <t>Hahn, J et al. (2014)</t>
  </si>
  <si>
    <t>10.1186/s12971-014-0023-6</t>
  </si>
  <si>
    <t>Documents/E-cigarette citation library.Data/PDF/0633544349/10.1186_s12971-014-0023-6-20141.pdf</t>
  </si>
  <si>
    <t>Electronic cigarettes: Overview of chemical composition and exposure estimation</t>
  </si>
  <si>
    <t>irmed as nicotine free samples and in one e cigarette liquid nicotine was not detected while being  declared on the labelling  Major compounds of e cigarette liquids include glycerol  average 37 g 100 g   propylene  glycol  average 57 g 100 g  and ethylene glycol  average 10 g 100 g   Furthermore  1 3 propanediol  thujone and  ethyl vanillin were detected in some samples  The average exposure for daily 
absinthe flavour  were included  We tried to  obtain all varieties of e cigarette liquids regarding declared  nicotine content  We obtained several samples  claimed as  nicotine free and samples with medium or high nicotine  content  the labelled nicotine content varied between 6  and 54 mg ml    NMR analysis of electronic cigarette liquids  The chemical analysis was conducted using NMR spec   troscopy 
e 4   In general   the values were in agreement with labelling  However   from 23 samples that were declared as nicotine free   only 18 were confirmed to contain undetectable nico   tine concentrations by NMR  Nicotine was definitely  detected in 5 allegedly â œnicotine freeâ   samples in a con   centration range from 0 11 mg ml to 6 9 mg ml  In con   trast  one e cigarette liquid sample did not contain
  nicotine  while its presence being declared on the label   ling  12 mg ml    Glycerol and propylene glycol were detected in all  samples at concentrations ranging from 0 3 to 95 g   100 g  average 37 g 100 g  for glycerol and from 0 4 to  98 g 100 g  average 57 g 100 g  for propylene glycol   Generally  lower levels of another solvent ethy
 dosing in the device itself must  be controlled for consistency   Competing interests  The authors declare that they have no competing interests   Authorsâ   contributions  YBM and TK carried out the NMR analysis  JH and HH carried out the GC  analysis  JH conducted the internet research about available products and  sampling  MKH and JS carried out the HPLC analysis  YBM provided the first  manuscript
mly thank M  BÃ hm  B  Siebler and J  Geisser for excellent  technical assistance  YBM acknowledges funding in the framework of the  state contract 4 1708 2014 K of the Russian Ministry of Education  The otherauthors did not receive external funding  The research and preparation of  the manuscript was funded exclusively by own funds of the CVUA  Sigmaringen and the CVUA Karlsruhe   Author details  1Chemi</t>
  </si>
  <si>
    <t>Williams, M et al. (2016)</t>
  </si>
  <si>
    <t>10.1371/journal.pone.0149251</t>
  </si>
  <si>
    <t>Documents/E-cigarette citation library.Data/PDF/2963987802/10.1371_journal.pone.0149251-2016.pdf</t>
  </si>
  <si>
    <t>Comparison of the performance of cartomizer style electronic cigarettes from major tobacco and independent manufacturers</t>
  </si>
  <si>
    <t>ilability Statement  All relevant data are  within the paper and its Supporting Information files   Funding  Support was provided by the National  Institutes of Health Grant  R01DA036493  The  funder had no role in study design  data collection  and analysis  decision to publish  or preparation of  the manuscript   Competing Interests  The authors have declared  that no competing interests exist   perfor</t>
  </si>
  <si>
    <t>Regueiro, J et al. (2016)</t>
  </si>
  <si>
    <t>10.1021/acs.analchem.6b01241</t>
  </si>
  <si>
    <t>Documents/E-cigarette citation library.Data/PDF/3758101623/10.1021_acs.analchem.6b01241-2016.pdf</t>
  </si>
  <si>
    <t>Optimization of a Differential Ion Mobility Spectrometry-Tandem Mass Spectrometry Method for High-Throughput Analysis of Nicotine and Related Compounds: Application to Electronic Cigarette Refill Liquids</t>
  </si>
  <si>
    <t>Analytical Chemistry</t>
  </si>
  <si>
    <t>ontrol of e cigarette refill liquids  significant differences  between the NIC content measured and declared on the labels  have been recently reported 4 5 Nicotine in e liquids is extracted  from tobacco  and this process may also extract other minor  tobacco alkaloids  such as nornicotine  NNIC   anatabine   ATB   anabasine  ABS   and myosmine  MYO   and cause  the formation of degradation products su
m  Grace  Lokeren  Belgium    Sample Collection and Preparation  Twelve e cigarette  refill liquids declaring on their labels nicotine concentrations  from 0 to 18 mg mL were purchased via Internet shops from  different vendors in the EU between February and April 2015   Approximately 10 mg of each sample was accurately weighed  into a 100 mL volumetric flask and the flask filled up to the  mark with me
the microgram per  milliliter level  Measured concentrations of NIC were then  compared with values declared by manufactures on their  packages  Table S4   In some cases  significant differences were  found between labeled and measured levels of NIC  For  instance  L3 and L12 contained NIC concentrations signifi   cantly lower than declared  whereas L1  labeled as containing  no NIC  presented NIC at 12
 Corresponding Author   Tel    32 14 571320  E mail  thomas wenzl ec europa eu   Notes  The authors declare no competing financial interest   â   REFERENCES   1  Famele  M   Ferranti  C   Abenavoli  C   Palleschi  L   Mancinelli   R   Draisci  R  Nicotine Tob  Res  2015  17  271    2  McNeill  A   Brose  L   Calder  R   Hitchman  S   Hajek  P    McRobbie  H  E cigarettes  an evidence update  Public Heal</t>
  </si>
  <si>
    <t>Barrington-Trimis, JL et al. (2016a)</t>
  </si>
  <si>
    <t>10.1542/peds.2016-0379</t>
  </si>
  <si>
    <t>Documents/E-cigarette citation library.Data/PDF/2459024762/10.1542_peds.2016-0379-2016.pdf</t>
  </si>
  <si>
    <t>E-cigarettes and future cigarette use</t>
  </si>
  <si>
    <t>es tested at   a  05 level of significance    Analyses were performed using   SAS 9 4   Role of the Funding Source  The funder had no role in the   design and conduct of the study    collection  management  analysis    or interpretation of the data  or   preparation  review  or approval of   the manuscript   RESULTS  E cigarette users and never users   were similar on matching factors    gender  ethnicit</t>
  </si>
  <si>
    <t>Abrams, D (2014)</t>
  </si>
  <si>
    <t>10.1001/jama.2013.285347</t>
  </si>
  <si>
    <t>Documents/E-cigarette citation library.Data/PDF/2889106550/10.1001_jama.2013.285347-2014.pdf</t>
  </si>
  <si>
    <t>Promise and peril of e-cigarettes can disruptive technology make cigarettes obsolete?</t>
  </si>
  <si>
    <t>anniversary of the surgeon generalâ  s report on  smoking and health in 2064   ARTICLE INFORMATION  Conflict of Interest Disclosures  The author has  completed and submitted the ICMJE Form for  Disclosure of Potential Conflicts of Interest and  none were reported   REFERENCES  1  Benowitz NL  Goniewicz ML  The regulatory  challenge of electronic cigarettes  JAMA   2013 310 7  685 686   2  Henningfield JE</t>
  </si>
  <si>
    <t>al’Absi, M et al. (2002)</t>
  </si>
  <si>
    <t>10.1016/S0091-3057(02)00739-6</t>
  </si>
  <si>
    <t>Documents/E-cigarette citation library.Data/PDF/3874319707/10.1016_S0091-3057(02)00739-6-2002.pdf</t>
  </si>
  <si>
    <t>Psychophysiological effects of nicotine abstinence and behavioral challenges in habitual smokers</t>
  </si>
  <si>
    <t>Alexander, JP et al. (2016)</t>
  </si>
  <si>
    <t>10.18001/TRS.2.3.1</t>
  </si>
  <si>
    <t>Documents/E-cigarette citation library.Data/PDF/1157840153/10.18001_TRS.2.3.1-20161.pdf</t>
  </si>
  <si>
    <t>Smoke and Vapor: Exploring the Terminology Landscape among Electronic Cigarette Users</t>
  </si>
  <si>
    <t>Tobacco Regulatory Science</t>
  </si>
  <si>
    <t>ternational and the US Food and Drug Administration  and by the   Office of Management and Budget   Conflict of Interest Statement  No conflicts of interest   HHS Public Access  Author manuscript  Tob Regul Sci  Author manuscript  available in PMC 2016 July 14   Published in final edited form as   Tob Regul Sci  2016 July 1  2 3   204â  213  doi 10 18001 TRS 2 3 1   A  uthor M  anuscript  A  uthor M  anus</t>
  </si>
  <si>
    <t>Britton, J (2013)</t>
  </si>
  <si>
    <t>10.1136/thoraxjnl-2013-203973</t>
  </si>
  <si>
    <t>Documents/E-cigarette citation library.Data/PDF/0531332567/10.1136_thoraxjnl-2013-203973-2013.pdf</t>
  </si>
  <si>
    <t>Electronic cigarettes.</t>
  </si>
  <si>
    <t>Caponnetto, P et al. (2015)</t>
  </si>
  <si>
    <t>10.1016/j.drugpo.2015.03.001</t>
  </si>
  <si>
    <t>Documents/E-cigarette citation library.Data/PDF/0882892463/10.1016_j.drugpo.2015.03.001-2015.pdf</t>
  </si>
  <si>
    <t>What to consider when regulating electronic cigarettes: Pros, cons and unintended consequences</t>
  </si>
  <si>
    <t>naAnti Fumo  Italian acronym for Italian Anti Smoking League  l of Drug Policy 26  2015  554â  559  Conflict of interest statement  None of the authors have any competing financial interests  to declare  with the exception of Riccardo Polosa  Riccardo has  received lecture fees and research funding from Pfizer and Glax   oSmithKline  manufacturers of stop smoking medications  He has  also served as a cons</t>
  </si>
  <si>
    <t>Caraballo, RS et al. (2006)</t>
  </si>
  <si>
    <t>10.1136/tc.2005.012856</t>
  </si>
  <si>
    <t>Documents/E-cigarette citation library.Data/PDF/2358570247/10.1136_tc.2005.012856-2006.pdf</t>
  </si>
  <si>
    <t>New tobacco products: Do smokers like them?</t>
  </si>
  <si>
    <t>tion   Centers for Disease Control and Prevention  Atlanta  Georgia  USA  Competing interests  none declared  REFERENCES  1 Institute of Medicine  Clearing the smoke  assessing the science base for  tobacco harm reduction  In  Stratton K  Shetty P  Wallace R  Bondurant S  eds   Washington  DC  National Academy Press  2001   2 Shiffman S  Pillitteri JL  Burton SL  et al  Smoker and ex smoker reactions to</t>
  </si>
  <si>
    <t>Chapman, S (2013)</t>
  </si>
  <si>
    <t>10.1136/bmj.f3840</t>
  </si>
  <si>
    <t>Documents/E-cigarette citation library.Data/PDF/0407337516/10.1136_bmj.f3840-2013.pdf</t>
  </si>
  <si>
    <t>Should electronic cigarettes be as freely available as tobacco cigarettes? No</t>
  </si>
  <si>
    <t>ket have  desisted from virulent opposition to policies that are known to  reduce smoking  None has declared accelerated targets for  reducing cigarette sales  As with other forms of smokeless  tobacco  big tobacco wants smokers to use e cigarettes as well  as cigarettes  not instead of them  Its five goals are widespread  dual use  retarding smoking cessation  resocialising public  smoking back into fa
ves  of the manufacturer   Competing interests  I have read and understood the BMJ Group policy  on declaration of interests and have no relevant interests to declare   Read Jean FranÃ ois Etterâ  s side of the debate at doi 10 1136 bmj f3845   Provenance and peer review  Commissioned  not externally peer  reviewed   1 Moore M  Reynolds Americanâ  s CEO hosts investor day  transcript   2012   seekingalp</t>
  </si>
  <si>
    <t>Chen, IL (2013)</t>
  </si>
  <si>
    <t>10.1093/ntr/nts145</t>
  </si>
  <si>
    <t>Documents/E-cigarette citation library.Data/PDF/1246595649/10.1093_ntr_nts145-2013.pdf</t>
  </si>
  <si>
    <t>FDA summary of adverse events on electronic cigarettes</t>
  </si>
  <si>
    <t>Online Voluntary Reporting  https   www   accessdata fda gov scripts medwatch medwatch online htm  Funding  This work was done as part of federal employment  There is no   outside funding involved   Declaration of Interests  None declared   Acknowledgments  The author would like to thank Idara Udoh  B S   Patricia   Richter  Ph D   and Cathy Backinger  Ph D   for their help in   developing this article</t>
  </si>
  <si>
    <t>Choi, K et al. (2012)</t>
  </si>
  <si>
    <t>10.2105/AJPH.2011.300525</t>
  </si>
  <si>
    <t>Documents/E-cigarette citation library.Data/PDF/1534520179/10.2105_AJPH.2011.300525-2012.pdf</t>
  </si>
  <si>
    <t>Young adults' favorable perceptions of snus, dissolvable tobacco products, and electronic cigarettes: Findings from a focus group study</t>
  </si>
  <si>
    <t>Farsalinos, KE et al. (2014c)</t>
  </si>
  <si>
    <t>10.1177/2042098614524430</t>
  </si>
  <si>
    <t>Documents/E-cigarette citation library.Data/PDF/3944349445/10.1177_2042098614524430-2014.pdf</t>
  </si>
  <si>
    <t>Safety evaluation and risk assessment of electronic cigarettes as tobacco cigarette substitutes: A systematic review</t>
  </si>
  <si>
    <t>Therapeutic Advances in Drug Safety</t>
  </si>
  <si>
    <t>berger  2009   They detected the pres   ence of tobacco specific nitrosamines  TSNAs    but did not declare the levels found  Small   amounts of diethylene glycol were also found in   one sample  which was unlikely to cause any harm   from normal use  Another study identified small   amounts of amino tandalafil and rimonambant in   EC liquids  Hadwiger etÂ al  2010   Subsequently    several laboratories
e millions of lives and significantly   reduce the burden of smoking related diseases   worldwide   Funding  This research received no specific grant from any   funding agency in the public  commercial  or not   for profit sectors   Conflict of interest statement  Riccardo Polosa is a Professor of Medicine and is   supported by the University of Catania  Italy  He   has received lecture fees and research
 funding   from GlaxoSmithKline and Pfizer  manufacturers   of stop smoking medications  He has also served as   a consultant for Pfizer and Arbi Group Srl  Milano    Italy   the distributor of Categoriaâ   e Cigarettes    His research on electronic cigarettes is currently   supported by LIAF  Lega Italiana</t>
  </si>
  <si>
    <t>Giovenco, DP et al. (2015)</t>
  </si>
  <si>
    <t>10.1093/ntr/ntu282</t>
  </si>
  <si>
    <t>Documents/E-cigarette citation library.Data/PDF/2789123660/10.1093_ntr_ntu282-2015.pdf</t>
  </si>
  <si>
    <t>E-Cigarette market trends in traditional U.S. retail channels, 2012-2013</t>
  </si>
  <si>
    <t>essential   to know what they are using and develop appropriate survey meas   ures to assess use   Funding  This project has been funded in part with Federal funds from the National   Institute on Drug Abuse  National Institutes of Health  and the Food and Drug   Administration  Department of Health and Human Services  under contract   no  HHSN271201100027C  The views and opinions expressed in this pape
 U S  Department of Health and Human Services   or any of its affiliated institutions or agencies   Declaration of Interests  None declared   Acknowledgments  We would like to thank M Â Hrywna  MPH and J Â Robinson  MPH from the   Rutgers School of Public Health  Victoria Green from the National Institute on   Drug Abuse  and C Â Czoli from the University of Waterloo School of Public Health   and Health</t>
  </si>
  <si>
    <t>Hall, BJ et al. (2014)</t>
  </si>
  <si>
    <t>10.1016/j.pbb.2014.02.011</t>
  </si>
  <si>
    <t>Documents/E-cigarette citation library.Data/PDF/3072644908/10.1016_j.pbb.2014.02.011-2014.pdf</t>
  </si>
  <si>
    <t>Differential effects of non-nicotine tobacco constituent compounds on nicotine self-administration in rats</t>
  </si>
  <si>
    <t>roperties of tobacco and alsomay be viable op   tions for development as smoking cessation agents   Conflict of interest  JER has patent purchase and consulting agreements with Philip  Morris International and consultancy agreements with Targacept  Inc   and Novartis International AG   EDL was sponsored by AstraZeneca Pharmaceuticals   Other authors  none   Acknowledgments  This study was supported by a P</t>
  </si>
  <si>
    <t>Herning, RI et al. (1981)</t>
  </si>
  <si>
    <t>10.1136/bmj.283.6285.187</t>
  </si>
  <si>
    <t>Documents/E-cigarette citation library.Data/PDF/0679866718/10.1136_bmj.283.6285.187-19811.pdf</t>
  </si>
  <si>
    <t>Puff volume increases when low-nicotine cigarettes are smoked</t>
  </si>
  <si>
    <t>1981</t>
  </si>
  <si>
    <t>Hughes, JR (2007)</t>
  </si>
  <si>
    <t>10.1080/14622200701188919</t>
  </si>
  <si>
    <t>Documents/E-cigarette citation library.Data/PDF/4183513978/10.1080_14622200701188919-2007.pdf</t>
  </si>
  <si>
    <t>Effects of abstinence from tobacco: Valid symptoms and time course</t>
  </si>
  <si>
    <t>O’Connor, RJ et al. (2005)</t>
  </si>
  <si>
    <t>10.1016/j.amepre.2005.04.013</t>
  </si>
  <si>
    <t>Documents/E-cigarette citation library.Data/PDF/0103402337/10.1016_j.amepre.2005.04.013-2005.pdf</t>
  </si>
  <si>
    <t>Smoker awareness of and beliefs about supposedly less-harmful tobacco products</t>
  </si>
  <si>
    <t>and  rogram Evaluation  National Cancer Institute of Canada   anadian Cancer Society   No financial conflict of interest was reported by the authors  f this paper   eferences  1  Fairchild A  Colgrove J  Out of the ashes  the life  death  and rebirth of the  â œsaferâ   cigarette in the United States  Am J Public Health 2004 94 192â  204   2  Shiffman S  Gitchell JG  Warner KE  Slade J  Henningfield JE  P</t>
  </si>
  <si>
    <t>Pankow, JF et al. (2015)</t>
  </si>
  <si>
    <t>10.1056/NEJMc1502242</t>
  </si>
  <si>
    <t>Documents/E-cigarette citation library.Data/PDF/0027658718/10.1056_NEJMc1502242-2015.pdf</t>
  </si>
  <si>
    <t>More on hidden formaldehyde in E-cigarette aerosols</t>
  </si>
  <si>
    <t>ine   Iowa City  IA  Since publication of their article  the authors report no fur   ther potential conflict of interest   1  Reznikov LR  Dong Q  Chen JH  et al  CFTR deficient pigs   display peripheral nervous system defects at birth  Proc Natl   Acad Sci U S A 2013 110 3083 8   2  Meyerholz DK  Stoltz DA  Namati E  et al  Loss of cystic   fibrosis transmembrane conductance regulator function pro   duce
P H   Boston University School of Public Health   Boston  MA  Dr  Nitzkin reports receiving partial funding for some of his   tobacco policy work from the R Street Institute  Dr  Farsalinos   reports that some of his studies on electronic cigarettes were   performed with unrestricted funds provided to the Onassis Car   diac Surgery Center by FlavourArt and Nobacco  No other poten   tial conflict of inter
 M  Lewis  Ph D   Monash Institute of Medical Engineering   Melbourne  VIC  Australia  No potential conflict of interest relevant to this letter was re   ported   DOI  10 1056 NEJMc1502242  To the Editor  Lighting a cigarette causes the   combustion of chemicals that naturally exist in   tobacco  resulting in a concoction of more than   4000 chemicals in each cigarette puff 1 2 At least   72 are known car
versity Hospitals NHS Trust   Nottingham  United Kingdom   amardeep khanna nuh nhs uk  No potential conflict of interest relevant to this letter was re   ported   1  Carcinogens in tobacco smoke  Ottawa  Health Canada  March   2011  http   www hc sc gc ca hc ps pubs tobac tabac carcinogens    cancerogenes index eng php    2  How tobacco smoke causes disease  the biology and behavioral   basis for smoking 
 OR   peytond pdx edu  Since publication of their letter  the authors report no further   potential conflict of interest   This letter was updated on April 16  2015  at NEJM org   1  Grana R  Benowitz N  Glantz SA  E cigarettes  a scientific   review  Circulation 2014 129 1972 86   2  McCormack VA  Agudo A  Dahm CC  et al  Cigar and pipe   smoking and cancer risk in the European Prospective Investiga   ti</t>
  </si>
  <si>
    <t>Saitta, D et al. (2014)</t>
  </si>
  <si>
    <t>10.1177/2040622314521271</t>
  </si>
  <si>
    <t>Documents/E-cigarette citation library.Data/PDF/0941783708/10.1177_2040622314521271-2014.pdf</t>
  </si>
  <si>
    <t>Achieving appropriate regulations for electronic cigarettes</t>
  </si>
  <si>
    <t>Therapeutic Advances in Chronic Disease</t>
  </si>
  <si>
    <t>nce to the precautionary principle is   found  in fact  as a general recommendation  in   the Final Declaration of the United Nations   Conference on Environment held in Stockholm in   1972  United Nation Environment Programme    1972   But the real consecration of the principle in   the international field is in the Declaration adopted   at the conclusion of the United Nations Conference   on Environme
ust comply with CE marking and   D Saitta  GA Ferro et al   http   taj sagepub com 57  accompanying Declaration of Conformity before   marketing    Ostensibly  prohibitions on where smoking may   take place were enacted to protect the public from   exposure to harmful substances in second hand   smoke  Indeed  many such laws include the phrase   â  clean airâ   in the name of the statute  All testing of
 can be overcome  much misery   and suffering can be reduced and millions of lives   can be saved   Funding  DS is expert in Health Communication at the   Department of Clinical and Molecular   Biomedicine and she is supported by the   University of Catania  Italy  GAF is assistant   Professor of Constitutional Law at the Department   of Law and he is supported by the University of   Catania  Italy  RP i
regu   lation is currently supported by University of   Catania and LIAF  Lega Italiana AntiFumo    Conflict of interest statement  None of the authors have any competing financial   interests to declare  with the exception of RP  RP has   received lecture fees from Pfizer and GSK  a research   Therapeutic Advances in Chronic Disease 5 2   58 http   taj sagepub com  grant from Pfizer  and he served as a c
geninfo bp enviro html    accessed 9 November 2013    United Nations Environment Programme  1972    Declaration of the United Nations Conference on the   Human Environment  Available at  www unep org   Documents Multilingual Default asp DocumentID 97   ArticleID 1503 l en  accessed 9 November 2013    US Department of Health and Human Services    1990  The Health Benefits of Smoking Cessation    A Report</t>
  </si>
  <si>
    <t>Wang, B et al. (2014)</t>
  </si>
  <si>
    <t>10.1016/j.amepre.2014.05.003</t>
  </si>
  <si>
    <t>Documents/E-cigarette citation library.Data/PDF/2031491332/10.1016_j.amepre.2014.05.003-2014.pdf</t>
  </si>
  <si>
    <t>Awareness and use of non-conventional tobacco products among U.S. students, 2012</t>
  </si>
  <si>
    <t>s indicate that full implementation of  comprehensive tobacco control programs at CDC   recommended funding levels is warranted to reduce all  forms of tobacco use among U S  youth 60 In addition   these findings underscore the importance of continued  tobacco product surveillance in conjunction with efforts  to reduce and prevent all tobacco use  as well as research  to understand how non conventional p</t>
  </si>
  <si>
    <t>Berg, CJ (2016)</t>
  </si>
  <si>
    <t>10.1007/s00038-015-0764-x</t>
  </si>
  <si>
    <t>Documents/E-cigarette citation library.Data/PDF/3190014145/10.1007_s00038-015-0764-x-2016.pdf</t>
  </si>
  <si>
    <t>Preferred flavors and reasons for e-cigarette use and discontinued use among never, current, and former smokers</t>
  </si>
  <si>
    <t>cigarettes  as well as  what flavors are allowed in the market   Compliance with ethical standards  Conflict of interest The authors declare no conflicts of interest   Statement of ethical approval The Emory University Institutional  Review Board approved this study  IRB  00073636   Funding This research was supported by the National Cancer  Institute  1K07CA139114 01A1  PI  Berg  and the Georgia Cancer</t>
  </si>
  <si>
    <t>Bold, KW et al. (2016)</t>
  </si>
  <si>
    <t>10.1542/peds.2016-0895</t>
  </si>
  <si>
    <t>Documents/E-cigarette citation library.Data/PDF/1587417129/10.1542_peds.2016-0895-2016.pdf</t>
  </si>
  <si>
    <t>Reasons for trying e-cigarettes and risk of continued use</t>
  </si>
  <si>
    <t>f report survey and critically reviewed drafts of the manuscript    Dr Krishnan Sarin secured study funding  headed the conceptualization of the study and the   development of the self report survey  and critically reviewed drafts of the manuscript  and all   authors approved the fi nal version of the manuscript   DOI  10 1542 peds 2016 0895  Accepted for publication Jun 29  2016   Address correspondence</t>
  </si>
  <si>
    <t>Chaffee, BW et al. (2015)</t>
  </si>
  <si>
    <t>10.5993/AJHB.39.3.14</t>
  </si>
  <si>
    <t>Documents/E-cigarette citation library.Data/PDF/0926459013/10.5993_AJHB.39.3.14-2015.pdf</t>
  </si>
  <si>
    <t>Conditional risk assessment of adolescents' electronic cigarette perceptions</t>
  </si>
  <si>
    <t>American Journal of Health Behavior</t>
  </si>
  <si>
    <t>the University of California San Francisco approved all study procedures  study number  13 11452    Conflict of Interest Statement  The authors report that they have no conflicts of interest related to this publication   HHS Public Access  Author manuscript  Am J Health Behav  Author manuscript  available in PMC 2016 May 01   Published in final edited form as   Am J Health Behav  2015 May   39 3   421â  4</t>
  </si>
  <si>
    <t>Choi, JH et al. (2011)</t>
  </si>
  <si>
    <t>10.1016/j.jadohealth.2011.08.001</t>
  </si>
  <si>
    <t>Documents/E-cigarette citation library.Data/PDF/0154182159/10.1016_j.jadohealth.2011.08.001-2011.pdf</t>
  </si>
  <si>
    <t>Electronic-cigarette smoking experience among adolescents</t>
  </si>
  <si>
    <t>Cohn, A et al. (2015)</t>
  </si>
  <si>
    <t>10.1016/j.addbeh.2015.02.005</t>
  </si>
  <si>
    <t>Documents/E-cigarette citation library.Data/PDF/1015365181/10.1016_j.addbeh.2015.02.005-2015.pdf</t>
  </si>
  <si>
    <t>The association between alcohol, marijuana use, and new and emerging tobacco products in a young adult population</t>
  </si>
  <si>
    <t>ventions to mitigate use of these substances  that target the most â œat riskâ   audience   Role of funding sources  This study was funded internally   Contributors  Andrea Villanti and Jessica Rath designed the study andwrote the protocol  Amy Cohn  and Andrea Villanti conducted literature searches  provided summaries of previous re   search studies  and assisted with conceptualization and writing of th
st draft of the manuscript  and all authors contributed to and have approved the final manuscript   Conflict of interest  The authors have no conflicts of interest to disclose   References  Agaku  I  T   King  B  A     Dube  S  R   2014   Current cigarette smoking among  adultsâ  United States  2005â  2012  MMWR  Morbidity and Mortality Weekly Report   63 2   29â  34   Akl  E  A   Gaddam  S   Gunukula  S</t>
  </si>
  <si>
    <t>Cooper, M et al. (2016)</t>
  </si>
  <si>
    <t>10.5993/AJHB.40.1.12</t>
  </si>
  <si>
    <t>Documents/E-cigarette citation library.Data/PDF/0445244852/10.5993_AJHB.40.1.12-2016.pdf</t>
  </si>
  <si>
    <t>E-cigarette dual users, exclusive users and perceptions of tobacco products</t>
  </si>
  <si>
    <t>een approved by Texas A M Universityâ   s Institutional Review Board   Human Subjects in Research   Conflict of Interest Disclosure Statement  None of the authors has any competing interests   HHS Public Access  Author manuscript  Am J Health Behav  Author manuscript  available in PMC 2017 January 01   Published in final edited form as   Am J Health Behav  2016 January   40 1   108â  116  doi 10 5993 AJHB</t>
  </si>
  <si>
    <t>Eisenberg, E et al. (2014)</t>
  </si>
  <si>
    <t>10.3109/15360288.2014.941130</t>
  </si>
  <si>
    <t>Documents/E-cigarette citation library.Data/PDF/0907351374/10.3109_15360288.2014.941130-20141.pdf</t>
  </si>
  <si>
    <t>The pharmacokinetics, efficacy, safety, and ease of use of a novel portable metered-dose cannabis inhaler in patients with chronic neuropathic pain: A phase 1a study</t>
  </si>
  <si>
    <t>Journal of Pain and Palliative Care Pharmacotherapy</t>
  </si>
  <si>
    <t>on Harmonization of Technical Requirements  for Registration of Pharmaceuticals for Human Use   the Declaration of Helsinki  concerning medical re   search in humans  â œEthical Principles for Medical  Researchâ    and any local  Israeli  regulations   A clinical site monitoring was performed by  GCP Clinical Studies Ltd   Rosh Haâ  Ayin  Israel   RESULTS  We screened 30 patients between November and  D
ameters are warranted for  the complete characterization of the Syqe Inhaler as  a medical device   Declaration of interest  This study used data col   lected during a research work supported by a Syqe  Medical grant awarded to Prof  Eisenberg  Dr  Almog  is an advisor in clinical and analytical pharmacology  to Syqe Medical  Syqe Medical had no role in study  design  data collection and analysis and in
terpretation  of data  and writing of the article   The authors report no conflicts of interest  The au   thors alone are responsible for the content and writing  of the paper   Elon Eisenberg received an unrestricted research  grant from Syqe Medical  Miri Ogintz reports no con   flict of interest  Shlomo Almog is an advisor in clinical  and analytical pharmacology to Syqe Medic</t>
  </si>
  <si>
    <t>Farsalinos, KE et al. (2015d)</t>
  </si>
  <si>
    <t>10.1016/j.drugpo.2015.01.006</t>
  </si>
  <si>
    <t>Documents/E-cigarette citation library.Data/PDF/2008558421/10.1016_j.drugpo.2015.01.006-2015.pdf</t>
  </si>
  <si>
    <t>Factors associated with dual use of tobacco and electronic cigarettes: A case control study</t>
  </si>
  <si>
    <t>t  smoking  Etter   Bullen  2014  or abandon EC use and become  exclusive tobacco cigarette users   Funding  No funding was  provided for this study  Author contributions  KF was responsible for the study concept  KF and GR were  responsible for preparing the questionnaire  KF  GR and VV were  responsible for data analysis and interpretation  KF was responsible  for preparing the manuscript  All authors 
reviewed and approved  the manuscript before being submitted for publication   Conflict of interest statement  Some of the studies performed by KF and VV used unrestricted  funds provided to the institution  Onassis Cardiac Surgery Center   by electronic cigarette companies   References  Adriaens  K   Van Gucht  D   Declerk  P     Baeyens  F   2014   Effectiveness of the  electronic c</t>
  </si>
  <si>
    <t>Ford, A et al. (2016)</t>
  </si>
  <si>
    <t>10.1007/s00038-015-0769-5</t>
  </si>
  <si>
    <t>Documents/E-cigarette citation library.Data/PDF/2774310029/10.1007_s00038-015-0769-5-2016.pdf</t>
  </si>
  <si>
    <t>Adolescents’ responses to the promotion and flavouring of e-cigarettes</t>
  </si>
  <si>
    <t>or her contribution to the  development and design of the YTPS   Compliance with ethical standards  Conflict of interest The authors declare that they have no conflict  of interest   Ethics approval The study obtained ethics approval from the ethics  committee of the Stirling Management School at the University of  Stirling  Participant and parental informed consent was obtained prior  to survey administr
ation   Funding This work was supported by a Grant from Cancer  Research UK  C312 A15192    Open Access This article is distributed under the terms of the  Creative Commons Attribution 4 0 International License  http     creativecommons org licenses by 4 0    which permits unrestricted  use  distribution  and repr</t>
  </si>
  <si>
    <t>Giroud, C et al. (2015)</t>
  </si>
  <si>
    <t>10.3390/ijerph120809988</t>
  </si>
  <si>
    <t>Documents/E-cigarette citation library.Data/PDF/2733422607/10.3390_ijerph120809988-2015.pdf</t>
  </si>
  <si>
    <t>E-cigarettes: A review of new trends in cannabis use</t>
  </si>
  <si>
    <t>y to the writing of the review  Analyses of CBD THC e liquid was   carried out at the UTCF CURML    Conflicts of Interest   The authors declare no conflict of interest    References   1  Brown  C J   Cheng  J M  Electronic cigarettes  Product characterisation and design considerations    Tob  Control 2014  23  doi 10 1136 tobaccocontrol 2013 051476    2  Flahault  A   Etter  J F  Electronic cigarettes  It</t>
  </si>
  <si>
    <t>Gmel, G et al. (2016)</t>
  </si>
  <si>
    <t>10.4414/smw.2016.14271</t>
  </si>
  <si>
    <t>Documents/E-cigarette citation library.Data/PDF/0358407702/10.4414_smw.2016.14271-2016.pdf</t>
  </si>
  <si>
    <t>E-cigarette use in young Swiss men: is vaping an effective way of reducing or quitting smoking?</t>
  </si>
  <si>
    <t>Swiss medical weekly</t>
  </si>
  <si>
    <t>Hendricks, PS et al. (2015)</t>
  </si>
  <si>
    <t>10.1016/j.addbeh.2014.09.031</t>
  </si>
  <si>
    <t>Documents/E-cigarette citation library.Data/PDF/2990332369/10.1016_j.addbeh.2014.09.031-2015.pdf</t>
  </si>
  <si>
    <t>Hospitalized smokers' expectancies for electronic cigarettes versus tobacco cigarettes</t>
  </si>
  <si>
    <t>imited uptake of e cigarettes  and reduced efficacy of e cigarettes for tobacco smoking cessation   Declaration of interest  This project was funded by the National Institute of Drug Abuse  grant U01 DA031515 S1  The authors have no competing interests or  conflicts to report   Author disclosures  Funding for this study was provided by National Institute of Drug  Abuse  NIDA  grant U01 DA031515 S1  NIDA
ned the parent study  All authors contributed to and have approved  the final article   All authors declare that they have no conflicts of interest   References  Adkison  S  E   O Connor  R  J   Bansal Travers  M   Hyland  A   Borland  R   Yong  H  H   et al    2013   Electronic nicotine delivery systems  International tobacco control four   country survey  American Journal of Preventive Medicine  44 3</t>
  </si>
  <si>
    <t>Johnson, SE et al. (2016)</t>
  </si>
  <si>
    <t>10.1016/j.amepre.2015.07.041</t>
  </si>
  <si>
    <t>Documents/E-cigarette citation library.Data/PDF/2571905595/10.1016_j.amepre.2015.07.041-2016.pdf</t>
  </si>
  <si>
    <t>Tobacco Product Use among Sexual Minority Adults: Findings from the 2012-2013 National Adult Tobacco Survey</t>
  </si>
  <si>
    <t>Lippert, AM (2015)</t>
  </si>
  <si>
    <t>10.4278/ajhp.131120-QUAN-595</t>
  </si>
  <si>
    <t>Documents/E-cigarette citation library.Data/PDF/2202524485/10.4278_ajhp.131120-QUAN-595-2015.pdf</t>
  </si>
  <si>
    <t>Do adolescent smokers use e-cigarettes to help them quit? The sociodemographic correlates and cessation motivations of U.S. adolescent e-cigarette use</t>
  </si>
  <si>
    <t>Littlefield, AK et al. (2015)</t>
  </si>
  <si>
    <t>10.1080/07448481.2015.1043130</t>
  </si>
  <si>
    <t>Documents/E-cigarette citation library.Data/PDF/0898532517/10.1080_07448481.2015.1043130-20151.pdf</t>
  </si>
  <si>
    <t>Electronic cigarette use among college students: Links to gender, race/ethnicity, smoking, and heavy drinking</t>
  </si>
  <si>
    <t>Journal of American College Health</t>
  </si>
  <si>
    <t>s with other  substances of abuse   FUNDING  The authors state that this work has not received any  funding   CONFLICT OF INTEREST DISCLOSURE  The authors declare no relationships with any companies  whose products or services may be related to the subject  matter of the article  The authors confirm that the research  presented in this article met the ethical guidelines  includ   ing adherence to the leg</t>
  </si>
  <si>
    <t>Lotrean, LM (2015)</t>
  </si>
  <si>
    <t>10.1186/s12889-015-1713-6</t>
  </si>
  <si>
    <t>Documents/E-cigarette citation library.Data/PDF/3710742085/10.1186_s12889-015-1713-6-2015.pdf</t>
  </si>
  <si>
    <t>Use of electronic cigarettes among Romanian university students: A cross-sectional study Health behavior, health promotion and society</t>
  </si>
  <si>
    <t>eard about  e cigarettes  53 3  of the smokers  25  of the ex smokers  and 5 5  of the non smokers  declared that they had  tried e cigarettes at least once during their lifetime   7 8  of the smokers declared having used e cigarettes  in the last month  but not the ex smokers and non   smokers  The main reasons for ever trying e cigarettes  were curiosity and friendsâ   influences  one third of the  sm
okers used them to quit smoking   Almost 60  of the study sample declared having friends  who had experimented with e cigarettes  while 6 3  of the  students had parents who had done this   Intention to use e cigarettes in the next year was  declared by 11 7  of the smokers Correlates of e cigarette experimentation  Table 2 presents the factors associated with electron
boys were more  tempted to try these products than girls   The main reasons for trying e cigarettes declared by  the students  independent of their smoking status  was  Table 2 Correlates of ever trying e cigarettes  results of the multinomial logistic regression analysesa  Total sample  N 444 b Smokers  N 154 b  Independent variables Exp B  95  CI Exp B  95  CI  Gender  Female 1 1  Male 6 29 Ù Ù Ù  2 9
ns  since e cigarettes  are a reality faced by the Romanian youth   Competing interests  The author declares that she has no competing interests   Acknowledgement  This work was funded by grant PN II RU TE 2011 3 0192   Received  15 December 2013 Accepted  30 March 2015  References  1  Kuschner WG  Reddy S  Mehrotra N  Paintal HS  Electronic cigarettes and  third hand tobacco smoke  two emerging health</t>
  </si>
  <si>
    <t>Malouff, JM et al. (2014)</t>
  </si>
  <si>
    <t>10.1080/08897077.2013.823902</t>
  </si>
  <si>
    <t>Documents/E-cigarette citation library.Data/PDF/2977412150/10.1080_08897077.2013.823902-2014.pdf</t>
  </si>
  <si>
    <t>Experiences of Marijuana-vaporizer users</t>
  </si>
  <si>
    <t>McDonald, EA and Ling, PM (2015)</t>
  </si>
  <si>
    <t>10.1136/tobaccocontrol-2014-051743</t>
  </si>
  <si>
    <t>Documents/E-cigarette citation library.Data/PDF/1457976599/10.1136_tobaccocontrol-2014-051743-2015.pdf</t>
  </si>
  <si>
    <t>One of several ‘toys’ for smoking: Young adult experiences with electronic cigarettes in New York city</t>
  </si>
  <si>
    <t>n  led data analysis  and led writing of the manuscript  PML contributed to study design  obtained  funding  oversaw data collection and contributed to data analysis  Both authors  contributed to the writing and critical revision of the manuscript and approved the  final article   Funding This research was supported by National Cancer Institute Grant  CA U01â  154240  The content is solely the responsibi</t>
  </si>
  <si>
    <t>Pepper, JK et al. (2013)</t>
  </si>
  <si>
    <t>10.1016/j.jadohealth.2012.09.014</t>
  </si>
  <si>
    <t>Documents/E-cigarette citation library.Data/PDF/3513314285/10.1016_j.jadohealth.2012.09.014-2013.pdf</t>
  </si>
  <si>
    <t>Adolescent males' awareness of and willingness to try electronic cigarettes</t>
  </si>
  <si>
    <t>o youth may help deter use     2013 Society for Adolescent Health and Medicine  All rights reserved Funding  Support for this study was provided by the American Cancer Society   MSRG 06 259 01 CPPB   the Cancer Control Education Program at UNC Line   berger Comprehensive Cancer Center  R25 CA57726   the National Institutes of  Health  P50CA105632 and P30CA016058   and a NRSA in Primary Medical Care  at t
he University of Minnesota  T32HP22239    Conflicts of interest  None     Address correspondence to  Noel T  Brewer  Ph D   Gillings School of Global  Public Health  Department of Health Behavior  University of North Carolina at  Chapel Hill  325A Rosenau Hall  CB 7440  Chapel Hill  NC 27599 7440   E mail address  ntb unc edu  N T  Brewer    1054 1</t>
  </si>
  <si>
    <t>Pokhrel, P et al. (2015)</t>
  </si>
  <si>
    <t>10.5993/AJHB.39.1.13</t>
  </si>
  <si>
    <t>Documents/E-cigarette citation library.Data/PDF/1749797968/10.5993_AJHB.39.1.13-2015.pdf</t>
  </si>
  <si>
    <t>Receptivity to e-cigarette marketing, harm perceptions, and e-cigarette use</t>
  </si>
  <si>
    <t>or this   study was approved by the Western Institutional   Review Board  WIRB PRO NUM  20130949    Conflict of Interest Statement  The authors have no conflicts of interest to re   port   Acknowledgments  The research was supported by a seed grant   awarded to Pallav Pokhrel by the University of Ha   waii Cancer Center  The authors thank Nick Mu   ranaka for help with data collection and Grant   Uyeda an</t>
  </si>
  <si>
    <t>Rigotti, NA (2015)</t>
  </si>
  <si>
    <t>10.1001/jama.2015.8382</t>
  </si>
  <si>
    <t>Documents/E-cigarette citation library.Data/PDF/0108384479/10.1001_jama.2015.8382-2015.pdf</t>
  </si>
  <si>
    <t>E-cigarette use and subsequent tobacco use by adolescents: New evidence about a potential risk of e-cigarettes</t>
  </si>
  <si>
    <t>cine   Massachusetts General Hospital  50 Staniford St   Boston  MA 02114  nrigotti partners org    Conflict of Interest Disclosures  The author has  completed and submitted the ICMJE Form for  Disclosure of Potential Conflicts of Interest and  reported receiving personal fees from UpToDate   grants and nonfinancial support from Pfizer  and  nonfinancial support from Arena Pharmaceuticals   REFERENCES  1</t>
  </si>
  <si>
    <t>Roditis, ML et al. (2015)</t>
  </si>
  <si>
    <t>10.1016/j.jadohealth.2015.04.002</t>
  </si>
  <si>
    <t>Documents/E-cigarette citation library.Data/PDF/0780940473/10.1016_j.jadohealth.2015.04.002-2015.pdf</t>
  </si>
  <si>
    <t>Adolescents' Perceptions of Risks and Benefits of Conventional Cigarettes, E-cigarettes, and Marijuana: A Qualitative Analysis</t>
  </si>
  <si>
    <t>marijuana and e cigarettes     2015 Society for Adolescent Health and Medicine  All rights reserved Conflicts of Interest  The authors have no potential conflicts of interest     Address correspondence to  Maria L  Roditis  Ph D   M P H   Department of  Pediatrics  Division of Adolescent Medicine  Stanford University  770 Welch  Road  Suite 435  Palo Alto  CA 94304   E mail address  mroditis stanford edu 
fter school programs  we visited for their time and the students for participating in this  project Funding Sources  This article was supported in part by grants from Californiaâ  s  Tobacco Related Disease Research Program  numbers 9KT 0072   20GT 0099  and 21HT 0002 and the National Cancer Institute  Grant CA 113710 References   1  Johnston L  Oâ  Malley PM  Bachman G  et al  Teen smoking continues to</t>
  </si>
  <si>
    <t>Trumbo, CW and Harper, R (2013)</t>
  </si>
  <si>
    <t>10.1080/07448481.2013.776052</t>
  </si>
  <si>
    <t>Documents/E-cigarette citation library.Data/PDF/3024227551/10.1080_07448481.2013.776052-2013.pdf</t>
  </si>
  <si>
    <t>Use and perception of electronic cigarettes among College students</t>
  </si>
  <si>
    <t>Van Dam, NT and Earleywine, M (2010)</t>
  </si>
  <si>
    <t>10.1016/j.drugpo.2010.04.001</t>
  </si>
  <si>
    <t>Documents/E-cigarette citation library.Data/PDF/1136483790/10.1016_j.drugpo.2010.04.001-2010.pdf</t>
  </si>
  <si>
    <t>Pulmonary function in cannabis users: Support for a clinical trial of the vaporizer</t>
  </si>
  <si>
    <t>ank Jon Rosen for helpful advice  the staff at Vapor  Brothers  and the participants  Author N V D  declares no conflict  of interest  Author M E  declares involvement with a number of  cannabis law reform groups   References  Abrams  D  I   Vizoso  H  P   Shade  S  B   Jay  C   Kelly  M  E     Benowitz  N  L   2007    Vaporization as a smokeless cannabis delivery system  A pilot study  Clinical  Pharma</t>
  </si>
  <si>
    <t>Wackowski, OA and Delnevo, CD (2015)</t>
  </si>
  <si>
    <t>10.1136/tobaccocontrol-2014-051953</t>
  </si>
  <si>
    <t>Documents/E-cigarette citation library.Data/PDF/3183427553/10.1136_tobaccocontrol-2014-051953-2015.pdf</t>
  </si>
  <si>
    <t>Smokers’ attitudes and support for e-cigarette policies and regulation in the USA</t>
  </si>
  <si>
    <t>for assisting with data analysis  and table construction   Contributors OAW conceived and obtained funding for the study  led data  collection and analysis and drafted the manuscript  CDD assisted in developing the  survey instrument and critically reviewed the manuscript for important intellectual  content  Both authors approved the final version   Funding This work was supported by a grant from the Ne</t>
  </si>
  <si>
    <t>Warner, KE (2016)</t>
  </si>
  <si>
    <t>10.1016/j.amepre.2015.12.004</t>
  </si>
  <si>
    <t>Documents/E-cigarette citation library.Data/PDF/3235055707/10.1016_j.amepre.2015.12.004-2016.pdf</t>
  </si>
  <si>
    <t>Frequency of E-Cigarette Use and Cigarette Smoking by American Students in 2014</t>
  </si>
  <si>
    <t>Zhu, SH et al. (2013)</t>
  </si>
  <si>
    <t>10.1371/journal.pone.0079332</t>
  </si>
  <si>
    <t>Documents/E-cigarette citation library.Data/PDF/3757871495/10.1371_journal.pone.0079332-2013.pdf</t>
  </si>
  <si>
    <t>The Use and Perception of Electronic Cigarettes and Snus among the U.S. Population</t>
  </si>
  <si>
    <t>istribution  and reproduction in any medium  provided the original author and source are credited   Funding  This work was supported by a grant from the National Cancer Institute  http   www cancer gov   U01 CA154280  The funders had no role in study  design  data collection and analysis  decision to publish  or preparation of the manuscript   Competing interests  The authors have declared that no compet</t>
  </si>
  <si>
    <t>Adriani, W et al. (2002)</t>
  </si>
  <si>
    <t>10.1016/S0893-133X(02)00295-6</t>
  </si>
  <si>
    <t>Documents/E-cigarette citation library.Data/PDF/1889356245/10.1016_S0893-133X(02)00295-6-2002.pdf</t>
  </si>
  <si>
    <t>Peculiar vulnerability to nicotine oral self-administration in mice during early adolescence</t>
  </si>
  <si>
    <t>Agrawal, A et al. (2010)</t>
  </si>
  <si>
    <t>10.1016/j.ypmed.2009.12.009</t>
  </si>
  <si>
    <t>Documents/E-cigarette citation library.Data/PDF/2258406727/10.1016_j.ypmed.2009.12.009-2010.pdf</t>
  </si>
  <si>
    <t>The effects of maternal smoking during pregnancy on offspring outcomes</t>
  </si>
  <si>
    <t>their offspring  and consequently  families in general   flict of interest statement  The authors declare there is no conflict of interest   Acknowledgments  This study was funded by grants DA020810  DA18660  DA14363   DA18267 and DA019951  DA23668   DA19951 from the National  Institute on Drug Abuse  NIDA   grants AA11667  AA11822   AA007580  and AA11998 from the National Institute on Alcohol  Abuse</t>
  </si>
  <si>
    <t>Allen, JG et al. (2016)</t>
  </si>
  <si>
    <t>Aoyama, Y et al. (2016)</t>
  </si>
  <si>
    <t>10.1038/npp.2015.186</t>
  </si>
  <si>
    <t>Documents/E-cigarette citation library.Data/PDF/2034159332/10.1038_npp.2015.186-2016.pdf</t>
  </si>
  <si>
    <t>Prenatal Nicotine Exposure Impairs the Proliferation of Neuronal Progenitors, Leading to Fewer Glutamatergic Neurons in the Medial Prefrontal Cortex</t>
  </si>
  <si>
    <t>Korea basic scientific cooperation program   JSPS   by a Research Grant from the SRF  The authors  declare no conflict of interest   REFERENCES  Abreu Villaca Y  Seidler FJ  Slotkin TA  2004   Does prenatal  nicotine exposure sensitize the brain to nicotine induced neuro   toxicity in adolescence  Neuropsychopharmacology 29  1440â  1450   Adhikari A  Topiwala MA  Gordon JA  2011   Single units in the</t>
  </si>
  <si>
    <t>Avila-Tang, E et al. (2010)</t>
  </si>
  <si>
    <t>10.1590/S0036-36342010000800009</t>
  </si>
  <si>
    <t>Documents/E-cigarette citation library.Data/PDF/0717356812/10.1590_S0036-36342010000800009-2010.pdf</t>
  </si>
  <si>
    <t>Promoting smoke-free environments in Latin America: A comparison of methods to assess secondhand smoke exposure</t>
  </si>
  <si>
    <t>Salud Publica de Mexico</t>
  </si>
  <si>
    <t>investigators VerÃ nica Schoj and MarÃ a Elizabeth   Pizarro in Argentina and Reina Roa in Panama   Declaration of conflicts of interest  We declare that we have no conflicts of interest   References  1  U S  Department of Health and Human Services  The Health   Consequences of Involuntary Exposure to Tobacco Smoke  A Report of   the Surgeon General  Atlanta  U S  Department of Health and Human   Servic</t>
  </si>
  <si>
    <t>Azam, L et al. (2007)</t>
  </si>
  <si>
    <t>10.1016/j.neuroscience.2006.11.011</t>
  </si>
  <si>
    <t>Documents/E-cigarette citation library.Data/PDF/1587634856/10.1016_j.neuroscience.2006.11.011-2007.pdf</t>
  </si>
  <si>
    <t>Developmental regulation of nicotinic acetylcholine receptors within midbrain dopamine neurons</t>
  </si>
  <si>
    <t>Neuroscience</t>
  </si>
  <si>
    <t>Bailey, CD et al. (2014)</t>
  </si>
  <si>
    <t>10.1016/j.neuropharm.2013.09.003</t>
  </si>
  <si>
    <t>Documents/E-cigarette citation library.Data/PDF/3423506714/10.1016_j.neuropharm.2013.09.003-2014.pdf</t>
  </si>
  <si>
    <t>Chrna5 genotype determines the long-lasting effects of developmental in vivo nicotine exposure on prefrontal attention circuitry</t>
  </si>
  <si>
    <t>Barrington-Trimis, JL et al. (2014)</t>
  </si>
  <si>
    <t>10.1001/jama.2014.14830</t>
  </si>
  <si>
    <t>Documents/E-cigarette citation library.Data/PDF/2739384723/10.1001_jama.2014.14830-2014.pdf</t>
  </si>
  <si>
    <t>Flavorings in electronic cigarettes: An unrecognized respiratory health hazard?</t>
  </si>
  <si>
    <t>ertainty   ARTICLE INFORMATION  Published Online  November 10  2014   doi 10 1001 jama 2014 14830   Conflict of Interest Disclosures  The authors have  completed and submitted the ICMJE Form for  Disclosure of Potential Conflicts of Interest and  none were reported   Funding Support  Research reported was  supported by grant P50CA180905 from the  National Cancer Institute and FDA Center for  Tobacco Produ</t>
  </si>
  <si>
    <t>Behl, M et al. (2013)</t>
  </si>
  <si>
    <t>10.1289/ehp.1205404</t>
  </si>
  <si>
    <t>Documents/E-cigarette citation library.Data/PDF/2536131676/10.1289_ehp.1205404-2013.pdf</t>
  </si>
  <si>
    <t>Evaluation of the association between maternal smoking, childhood obesity, and metabolic disorders: A national toxicology program workshop review</t>
  </si>
  <si>
    <t>is employed by Food and Health   Program  Institute for Agriculture and Trade Policy    The authors declare they have no actual or potential   competing financial interests   Received 30 April 2012  accepted 4 December 2012   Evaluation of the Association between Maternal Smoking  Childhood Obesity    and Metabolic Disorders  A National Toxicology Program Workshop Review  Mamta Behl 1 2 Deepa Rao 3 Kjer</t>
  </si>
  <si>
    <t>Bhatnagar, A (2016)</t>
  </si>
  <si>
    <t>10.1007/s12170-016-0505-6</t>
  </si>
  <si>
    <t>Documents/E-cigarette citation library.Data/PDF/3757322346/10.1007_s12170-016-0505-6-2016.pdf</t>
  </si>
  <si>
    <t>E-Cigarettes and Cardiovascular Disease Risk: Evaluation of Evidence, Policy Implications, and Recommendations</t>
  </si>
  <si>
    <t>Current Cardiovascular Risk Reports</t>
  </si>
  <si>
    <t>merican Heart Association or  the Food and Drug Administration   Compliance with Ethical Standards  Conflict of Interest Dr  Bhatnagar declares no conflict of interest  Human and Animal Rights and Informed Consent This article does  not contain any studies with human or animal subjects performed by the  author   References  Papers of particular interest  published recently  have been  highlighted as   â</t>
  </si>
  <si>
    <t>Blank, MD et al. (2009)</t>
  </si>
  <si>
    <t>10.1093/ntr/ntp083</t>
  </si>
  <si>
    <t>Documents/E-cigarette citation library.Data/PDF/3304909096/10.1093_ntr_ntp083-2009.pdf</t>
  </si>
  <si>
    <t>Comparison of methods for measurement of smoking behavior: Mouthpiece-based computerized devices versus direct observation</t>
  </si>
  <si>
    <t>enience of mouthpiece based measurement devices support   their continued use in the laboratory     Funding    This work was supported by the  National Institute on Drug   Abuse  grants  PHS R01 DA11082 and F31 DA018447       Declaration of Interests    From June 2001 to October 2002  Plowshare Technologies  Inc     supported research conducted at Virginia Commonwealth Univer   sity via an NIH grant  R43</t>
  </si>
  <si>
    <t>Boutwell, BB and Beaver, KM (2010)</t>
  </si>
  <si>
    <t>10.3390/ijerph7010146</t>
  </si>
  <si>
    <t>Documents/E-cigarette citation library.Data/PDF/3101182282/10.3390_ijerph7010146-2010.pdf</t>
  </si>
  <si>
    <t>Maternal cigarette smoking during pregnancy and offspring externalizing behavioral problems: A propensity score matching analysis</t>
  </si>
  <si>
    <t>Brielmaier, JM et al. (2007)</t>
  </si>
  <si>
    <t>10.1016/j.ntt.2006.09.023</t>
  </si>
  <si>
    <t>Documents/E-cigarette citation library.Data/PDF/3197525749/10.1016_j.ntt.2006.09.023-2007.pdf</t>
  </si>
  <si>
    <t>Immediate and long-term behavioral effects of a single nicotine injection in adolescent and adult rats</t>
  </si>
  <si>
    <t>Britton, AF et al. (2007)</t>
  </si>
  <si>
    <t>10.1124/jpet.106.112730</t>
  </si>
  <si>
    <t>Documents/E-cigarette citation library.Data/PDF/4016273825/10.1124_jpet.106.112730-2007.pdf</t>
  </si>
  <si>
    <t>Perinatal nicotine exposure eliminates peak in nicotinic acetylcholine receptor response in adolescent rats</t>
  </si>
  <si>
    <t>Cantrell, FL (2014)</t>
  </si>
  <si>
    <t>10.1007/s10900-013-9807-5</t>
  </si>
  <si>
    <t>Documents/E-cigarette citation library.Data/PDF/2681587894/10.1007_s10900-013-9807-5-2014.pdf</t>
  </si>
  <si>
    <t>Adverse effects of e-cigarette exposures</t>
  </si>
  <si>
    <t>Journal of Community Health</t>
  </si>
  <si>
    <t>ble products  are currently available and may pose significant health  risks from acute exposures   Conflict of interest The authors report no conflict of interest   References  1  Appleton  S   2011   Frequency and outcomes of accidental  ingestion of tobacco products in young children  Regulatory  Toxicology and Pharmacology  61 2   210â  214   2  Bullen  C   Howe  C   Laugesen  M   McRobbie  H   Parag</t>
  </si>
  <si>
    <t>Cao, J et al. (2011)</t>
  </si>
  <si>
    <t>10.1017/S1461145710000179</t>
  </si>
  <si>
    <t>Documents/E-cigarette citation library.Data/PDF/3447519689/10.1017_S1461145710000179-2011.pdf</t>
  </si>
  <si>
    <t>Modulation of cell adhesion systems by prenatal nicotine exposure in limbic brain regions of adolescent female rats</t>
  </si>
  <si>
    <t>Casey, BJ et al. (2005)</t>
  </si>
  <si>
    <t>10.1016/j.tics.2005.01.011</t>
  </si>
  <si>
    <t>Documents/E-cigarette citation library.Data/PDF/3714580467/10.1016_j.tics.2005.01.011-2005.pdf</t>
  </si>
  <si>
    <t>Imaging the developing brain: What have we learned about cognitive development?</t>
  </si>
  <si>
    <t>Trends in Cognitive Sciences</t>
  </si>
  <si>
    <t>ia  provided storybooks to children in Cape Town  sponsor  Brigham and Womenâ  s Hospital and given funding to the 3rd Intern  www sciencedirect com62 Rabinowicz  T   1986  The differentiated maturation of the cerebral  cortex  In Human Growth  Falkner  F  and Tanner  J M   eds    pp  385â  410  Plenum Press  63 Jacobson  M   1991  Developmental Neurobiology  Plenum Press  64 Huttenlocher  P R   1990  Mo</t>
  </si>
  <si>
    <t>Cavalca, E et al. (2013)</t>
  </si>
  <si>
    <t>10.1016/j.drugalcdep.2012.09.020</t>
  </si>
  <si>
    <t>Documents/E-cigarette citation library.Data/PDF/3004224915/10.1016_j.drugalcdep.2012.09.020-2013.pdf</t>
  </si>
  <si>
    <t>A preliminary experimental investigation of peer influence on risk-taking among adolescent smokers and non-smokers</t>
  </si>
  <si>
    <t>d  rovide further support for targeting peer influences in smoking  essation interventions   ole of funding source  Funding for this study was provided by the National Institute  n Drug Abuse grant P50DA009241 to SK  R01 DA18647 to CL  and  32 DA07238 to GK  These aforementioned grants had no further  ole in study design  in the collection  analysis and interpretation  f data  in the writing of the repor
n   All authors contributed to and approved the final manuscript   onflict of interest  All authors declare that they have no conflicts of interest   eferences  li  M M    Dwyer  D S   2009  Estimating peer effects in adolescent smoking behavior   a  longitudinal analysis  J  Adolesc  Health 45  402â  408 erndt  T J   1979  Developmental changes in conformity to peers and parents  Dev   Psychol  15  608</t>
  </si>
  <si>
    <t>Chang, GQ et al. (2013)</t>
  </si>
  <si>
    <t>10.1523/JNEUROSCI.5835-12.2013</t>
  </si>
  <si>
    <t>Documents/E-cigarette citation library.Data/PDF/2272015035/10.1523_JNEUROSCI.5835-12.2013-2013.pdf</t>
  </si>
  <si>
    <t>Prenatal exposure to nicotine stimulates neurogenesis of orexigenic peptide-expressing neurons in hypothalamus and amygdala</t>
  </si>
  <si>
    <t>ga Lukatskaya  and  Sherry Liang for their help in the preparation of this manuscript   The authors declare no competing financial interests   Correspondence should be addressed to Sarah F  Leibowitz  The Rockefeller University  1230 York Avenue  New  York  NY 10065  E mail  leibow rockefeller edu   DOI 10 1523 JNEUROSCI 5835 12 2013  Copyright Â  2013 the authors 0270 6474 13 3313600 12 15 00 0  13600</t>
  </si>
  <si>
    <t>Chen, H et al. (2007)</t>
  </si>
  <si>
    <t>10.1038/sj.npp.1301135</t>
  </si>
  <si>
    <t>Documents/E-cigarette citation library.Data/PDF/3761133824/10.1038_sj.npp.1301135-2007.pdf</t>
  </si>
  <si>
    <t>Acquisition of nicotine self-administration in adolescent rats given prolonged access to the drug</t>
  </si>
  <si>
    <t>t al  2004  Cruz et al   2005  and cue conditioning  Schochet et al  2004  compared  to adult rats  Conflicting results have been reported for  conditioned place preference  Depending on age  early vs  late adolescence   Belluzzi et al  2004  and dose  Vastola  et al  2002  Belluzzi et al  2004   adolescents show either  enhanced or reduced conditioned place preference  In  addition  sensitivity to the so</t>
  </si>
  <si>
    <t>Chen, WJ and Kelly, RB (2005)</t>
  </si>
  <si>
    <t>10.1016/j.lfs.2004.08.022</t>
  </si>
  <si>
    <t>Documents/E-cigarette citation library.Data/PDF/3603596842/10.1016_j.lfs.2004.08.022-2005.pdf</t>
  </si>
  <si>
    <t>Effect of prenatal or perinatal nicotine exposure on neonatal thyroid status and offspring growth in rats</t>
  </si>
  <si>
    <t>Life Sciences</t>
  </si>
  <si>
    <t>Cocchiara, J et al. (2005)</t>
  </si>
  <si>
    <t>10.1016/j.fct.2004.09.014</t>
  </si>
  <si>
    <t>Documents/E-cigarette citation library.Data/PDF/2037069157/10.1016_j.fct.2004.09.014-2005.pdf</t>
  </si>
  <si>
    <t>Fragrance material review on cinnamaldehyde</t>
  </si>
  <si>
    <t>Colby, SM et al. (2000)</t>
  </si>
  <si>
    <t>10.1016/S0376-8716(99)00166-0</t>
  </si>
  <si>
    <t>Documents/E-cigarette citation library.Data/PDF/3869411964/10.1016_S0376-8716(99)00166-0-2000.pdf</t>
  </si>
  <si>
    <t>Are adolescent smokers dependent on nicotine? A review of the evidence</t>
  </si>
  <si>
    <t>Cornelius, MD et al. (2005)</t>
  </si>
  <si>
    <t>10.1016/j.ntt.2005.05.006</t>
  </si>
  <si>
    <t>Documents/E-cigarette citation library.Data/PDF/0404122364/10.1016_j.ntt.2005.05.006-2005.pdf</t>
  </si>
  <si>
    <t>Is prenatal tobacco exposure a risk factor for early adolescent smoking? A follow-up study</t>
  </si>
  <si>
    <t>Cowperthwaite, B et al. (2007)</t>
  </si>
  <si>
    <t>10.1016/j.infbeh.2006.12.004</t>
  </si>
  <si>
    <t>Documents/E-cigarette citation library.Data/PDF/2171633925/10.1016_j.infbeh.2006.12.004-2007.pdf</t>
  </si>
  <si>
    <t>Fetal behavior in smoking compared to non-smoking pregnant women</t>
  </si>
  <si>
    <t>Infant Behavior and Development</t>
  </si>
  <si>
    <t>dation necessary for subsequent language learning and need further  investigation   Acknowledgment  Funding  Queenâ  s University Faculty of Health Science Julia Card Medical Research Fund   References  Adriaanse  H  P   Knottnerus  J  A   Delgado  L  R   Cox  H  H     Essed  G  G  M   1996   Smoking in Dutch pregnant women and birth weight   Patient Education   Counseling  28  25â  30   Cnattingius  S</t>
  </si>
  <si>
    <t>D’Onofrio, BM et al. (2012)</t>
  </si>
  <si>
    <t>10.1001/archgenpsychiatry.2011.2107</t>
  </si>
  <si>
    <t>Documents/E-cigarette citation library.Data/PDF/2168577911/10.1001_archgenpsychiatry.2011.2107-2012.pdf</t>
  </si>
  <si>
    <t>Familial confounding of the association between maternal smoking during pregnancy and offspring substance use and problems</t>
  </si>
  <si>
    <t>nofrio takes responsibility  for the integrity of the data and the accuracy of the data  analysis   Conflict of Interest Disclosures  None reported   Funding Support  The design and conduct of the study   collection  management  analysis  and interpretation of the  data  and preparation  review  or approval of the manu   script were supported by grants HD061817 and HD061384  from the Eunice Kennedy Shrive</t>
  </si>
  <si>
    <t>Dao, JM et al. (2011)</t>
  </si>
  <si>
    <t>10.1038/npp.2011.8</t>
  </si>
  <si>
    <t>Documents/E-cigarette citation library.Data/PDF/4175148684/10.1038_npp.2011.8-2011.pdf</t>
  </si>
  <si>
    <t>Nicotine alters limbic function in adolescent rat by a 5-HT1A receptor mechanism</t>
  </si>
  <si>
    <t>en  Celina Mojica  and Jenny H Lee for their  excellent technical support   DISCLOSURE  The authors declare no conflicts of interest   REFERENCES  Abreu Villaca Y  Seidler FJ  Qiao D  Tate CA  Cousins MM  Thillai I  et al  2003   Short term adolescent nicotine exposure has  immediate and persistent effects on cholinergic systems  critical  Periods  patterns of exposure  dose thresholds  Neuropsycho   ph</t>
  </si>
  <si>
    <t>Dickson, PE et al. (2014)</t>
  </si>
  <si>
    <t>10.1111/j.1369-1600.2012.00496.x</t>
  </si>
  <si>
    <t>Documents/E-cigarette citation library.Data/PDF/4183122194/10.1111_j.1369-1600.2012.00496.x-2014.pdf</t>
  </si>
  <si>
    <t>Effects of adolescent nicotine exposure and withdrawal on intravenous cocaine self-administration during adulthood in male C57BL/6J mice</t>
  </si>
  <si>
    <t>Addiction Biology</t>
  </si>
  <si>
    <t>an  Department of Psychology  University of Memphis Memphis  TN 38152  USA   gmittlmn memphis edu   Conflicts of Interest  None   Authors Contribution  PD  GM and CB were responsible for the study concept and design  PD and MM were responsible for the acquisition of animal data   PD and GM performed the data analysis and interpretation  PD drafted the manuscript  GM  CB  TR and MM provided critical  revis</t>
  </si>
  <si>
    <t>Dierker, LC et al. (2007)</t>
  </si>
  <si>
    <t>10.1016/j.drugalcdep.2006.05.025</t>
  </si>
  <si>
    <t>Documents/E-cigarette citation library.Data/PDF/2619819896/10.1016_j.drugalcdep.2006.05.025-2007.pdf</t>
  </si>
  <si>
    <t>The association between cigarette smoking and DSM-IV nicotine dependence among first year college students</t>
  </si>
  <si>
    <t>Dietz, PM et al. (2011)</t>
  </si>
  <si>
    <t>10.1093/aje/kwq381</t>
  </si>
  <si>
    <t>Documents/E-cigarette citation library.Data/PDF/1429249142/10.1093_aje_kwq381-2011.pdf</t>
  </si>
  <si>
    <t>Estimates of nondisclosure of cigarette smoking among pregnant and nonpregnant women of reproductive age in the United States</t>
  </si>
  <si>
    <t>ot necessarily represent the official  position of the Centers for Disease Control and Prevention   Conflict of interest  none declared   REFERENCES  1  Office on Smoking and Health  US Department of Health and  Human Services  The Health Consequences of Smoking  A  Report of the Surgeon General  Atlanta  GA  US Department  of Health and Human Services  2004   2  Petersen L  Handel J  Kotch J  et al  Smok</t>
  </si>
  <si>
    <t>Doura, MB et al. (2008)</t>
  </si>
  <si>
    <t>10.1016/j.brainres.2008.03.056</t>
  </si>
  <si>
    <t>Documents/E-cigarette citation library.Data/PDF/3232604321/10.1016_j.brainres.2008.03.056-2008.pdf</t>
  </si>
  <si>
    <t>Adult and periadolescent rats differ in expression of nicotinic cholinergic receptor subtypes and in the response of these subtypes to chronic nicotine exposure</t>
  </si>
  <si>
    <t>Brain Research</t>
  </si>
  <si>
    <t>Durante, AS et al. (2011)</t>
  </si>
  <si>
    <t>10.1016/j.ijporl.2011.05.023</t>
  </si>
  <si>
    <t>Documents/E-cigarette citation library.Data/PDF/3843353349/10.1016_j.ijporl.2011.05.023-2011.pdf</t>
  </si>
  <si>
    <t>Maternal smoking during pregnancy: Impact on otoacoustic emissions in neonates</t>
  </si>
  <si>
    <t>educate all  population strata  thereby increasing the effectiveness of smoking  control measures   Conflict of interest statement  All authors disclose any financial and personal relationships  with other people or organizations that could inappropriatelyinfluence this work  as well as other forms of conflict of interest   including personal  academic and intellectual issues   Acknowledgments  Financial</t>
  </si>
  <si>
    <t>Estabrook, R et al. (2015)</t>
  </si>
  <si>
    <t>10.1007/s10519-015-9762-2</t>
  </si>
  <si>
    <t>Documents/E-cigarette citation library.Data/PDF/3348205485/10.1007_s10519-015-9762-2-2016.pdf</t>
  </si>
  <si>
    <t>Separating Family-Level and Direct Exposure Effects of Smoking During Pregnancy on Offspring Externalizing Symptoms: Bridging the Behavior Genetic and Behavior Teratologic Divide</t>
  </si>
  <si>
    <t>Behavior Genetics</t>
  </si>
  <si>
    <t>level variables  Dâ  Onofrio et al   Dev Psychopathol  20 01  139â  164  2008   Reconciling these conflicting  findings requires integration of these study designs  We  utilize longitudinal data on a preschool proband and his her  sibling from the Midwest Infant Development Study Pre   school  MIDS P  to test for teratologic and family level  effects of MSDP  We find considerable variation in pre   nata
ated symptoms are attributable to the family environ   ment or genetic factors  Taken together  the conflicting  findings represented by studies using behavioral teratologic  vs  behavior genetic designs have led the United States  Surgeon General to conclude that evidence to date for MSDP  playing a causal role in offspring externalizing risk is  â  â  suggestive but not conclusiveâ  â    U S  DHHS 2014 
rimester   The statements that smoking during pregnancy is both  variable and stable are apparently conflicting  but they  peacefully co exist  A large portion of the consistency in  smoking behavior is due to women who have never  smoked  whose consistent scores of zero on all measures  inflate correlations  The magnitude of the correlations  across method and trimester point to a single exposure  factor
was also supported by the Walden   Jean Young Shaw  Foundation   Compliance with Ethical Standards  Conflict of Interest Ryne Estabrook  Suena H  Massey  Caron A   C  Clark  James L  Burns  Brian S  Mustanski  Edwin H  Cook  T   Caitlin Oâ  Brien  Beth Makowski  Kimberly A  Espy and Lauren S   Wakschlag declare that they have no conflicts of interest   Human and Animal Rights and Informed Consent This res</t>
  </si>
  <si>
    <t>Etter, JF (2016)</t>
  </si>
  <si>
    <t>10.1016/j.drugalcdep.2016.01.003</t>
  </si>
  <si>
    <t>Documents/E-cigarette citation library.Data/PDF/4107269816/10.1016_j.drugalcdep.2016.01.003-2016.pdf</t>
  </si>
  <si>
    <t>A longitudinal study of cotinine in long-term daily users of e-cigarettes</t>
  </si>
  <si>
    <t>ther language  including electronically without the written  onsent of the copyright holder  ole of funding  Funding for this study was provided by the Swiss Tobacco pre   ention Fund  grant 12 000189   the Fund had no further role in  tudy design  in the collection  analysis and interpretation of data   n the writing of the report  or in the decision to submit the paper  or publication   ontributors  JF
E designed the research  obtained funding  collected the data   nalyzed the data and wrote the manuscript   cknowledgements  Vincent Baujard  from the HON Foundation  Geneva   witzerland  www hon ch  developed the software for data  ollection  The author thanks Konstantinos Farsalinos for his help  n classifying the various e cigarette mod</t>
  </si>
  <si>
    <t>Falk, L et al. (2005)</t>
  </si>
  <si>
    <t>10.1016/j.neuroscience.2004.12.049</t>
  </si>
  <si>
    <t>Documents/E-cigarette citation library.Data/PDF/0959751594/10.1016_j.neuroscience.2004.12.049-2005.pdf</t>
  </si>
  <si>
    <t>Smoking during early pregnancy affects the expression pattern of both nicotinic and muscarinic acetylcholine receptors in human first trimester brainstem and cerebellum</t>
  </si>
  <si>
    <t>evier Ltd  All rights reser  oi 10 1016 j neuroscience 2004 12 049  389iveness and tendency to seek conflicts  depression and  nxiety are more common if the fetus is exposed to pre   atal tobacco  Orlebeke et al   1999  Wasserman et al    999  as well as cognitive disturbances  learning and at   ention deficits  and dependence of both nicotine and  lcohol later in life  Slotkin  1998  HellstrÃ m Lindahl a
cs Committee of the  uddinge University Hospital  Stockholm  Sweden  and was in  ccordance with the Declaration of Helsinki  which include in   ormed consent from the pregnant woman  Dissections of the  rain tissue were performed within 1â  1 5 h after the abortion and  amples were weighed and stored at  80 Â C  Brain regions were  eparated on the basis of their morphological appearance  Seiger   989</t>
  </si>
  <si>
    <t>Famele, M et al. (2015)</t>
  </si>
  <si>
    <t>10.1093/ntr/ntu197</t>
  </si>
  <si>
    <t>Documents/E-cigarette citation library.Data/PDF/2183245084/10.1093_ntr_ntu197-2015.pdf</t>
  </si>
  <si>
    <t>The chemical components of electronic cigarette cartridges and refill fluids: Review of analytical methods</t>
  </si>
  <si>
    <t>trol of manufactured devices would contribute to ensure public   health and to reassure consumers   Funding  None declared   Declaration of Interests  None declared   Acknowledgments  All of the authors meetÂ  the following criteria for authorship   a  contribut   ing to the conception and design of the work   b  revising the work critically   for important intellectual content   c  finalizing the versio</t>
  </si>
  <si>
    <t>Farley, SM et al. (2014)</t>
  </si>
  <si>
    <t>10.1093/ntr/ntu126</t>
  </si>
  <si>
    <t>Documents/E-cigarette citation library.Data/PDF/2796029153/10.1093_ntr_ntu126-2014.pdf</t>
  </si>
  <si>
    <t>Teen use of flavored tobacco products in New York City</t>
  </si>
  <si>
    <t>official views   of the Centers for Disease Control and Prevention   deClArAtioN of iNterests  None declared   refereNCes  Carpenter  C  M   Wayne  G  F   Pauly  J  L   Koh  H  K       Connolly  G  N   2005   New cigarette brands with flavors   that appeal to youth  Tobacco marketing strategies  Health   Affairs  24  1601â  1610  doi 10 1377 hlthaff 24 6 1601  Center for Tobacco Products of the Food and</t>
  </si>
  <si>
    <t>Farsalinos, KE et al. (2015e)</t>
  </si>
  <si>
    <t>10.3390/ijerph120809046</t>
  </si>
  <si>
    <t>Documents/E-cigarette citation library.Data/PDF/2723264771/10.3390_ijerph120809046-2015.pdf</t>
  </si>
  <si>
    <t>Tobacco-Specific Nitrosamines in Electronic Cigarettes: Comparison between liquid and aerosol levels</t>
  </si>
  <si>
    <t>responsible for the manuscript preparation  All authors have   read and approved the manuscript    Conflicts of Interest   Some of the studies by Konstantinos E  Farsalinos and Vassilis Voudris were performed using funds   provided to the institution by e cigarette companies  Gene Gillman and Konstantinos Poulas have no   conflict of interest to report    References   1  Farsalinos  K E   Polosa  R  Safe</t>
  </si>
  <si>
    <t>Farsalinos, KE et al. (2014d)</t>
  </si>
  <si>
    <t>10.1093/ntr/ntu176</t>
  </si>
  <si>
    <t>Documents/E-cigarette citation library.Data/PDF/2088165348/10.1093_ntr_ntu176-2015.pdf</t>
  </si>
  <si>
    <t>Evaluation of electronic cigarette liquids and aerosol for the presence of selected inhalation toxins</t>
  </si>
  <si>
    <t>hanging formulations  without the   need to limit the availability of sweet flavors in the market   Funding  This study was funded through an open internet crowd funding campaign   which was conducted in the website www indiegogo com   Declaration of Interests  Some of the studies by KF and VV were performed using funds provided to the   institution by e cigarette companies   Acknowledgments  We would li
hank Dimitris Agrafiotis  a volunteer vaping advocate  for   his assistance in organizing the crowd funding campaign and in the selection   of EC liquid samples   References   1  Regan AK  Promoff G  Dube SR  Arrazola R  Electronic nicotine deliv   ery systems  adult use and awareness of the â  e cigaretteâ   in the USA  Tob   Control  2013 22 19â  23    2  Farsalinos KE  Stimson GV  Is there any legal a</t>
  </si>
  <si>
    <t>Feng, Z et al. (2006)</t>
  </si>
  <si>
    <t>10.1073/pnas.0607031103</t>
  </si>
  <si>
    <t>Documents/E-cigarette citation library.Data/PDF/3927993804/10.1073_pnas.0607031103-2006.pdf</t>
  </si>
  <si>
    <t>Acrolein is a major cigarette-related lung cancer agent: Preferential binding at p53 mutational hotspots and inhibition of DNA repair</t>
  </si>
  <si>
    <t>Y H   and M  s T  analyzed data  and Z F   W H   Y H   and M  s T  wrote the paper   The authors declare no conflict of interest   Freely available online through the PNAS open access option   Abbreviations  CS  cigarette smoke  PAH  polycyclic aromatic hydrocarbon  Acr  acrolein   Acrâ  dG  6  or 8 hydroxy 1 N2 propanodeoxyguanosine  BP  benzo a pyrene  BPDE  BP diol  epoxide  4 HNE  trans 4 hydroxy</t>
  </si>
  <si>
    <t>Fergusson, DM et al. (1998)</t>
  </si>
  <si>
    <t>10.1001/archpsyc.55.8.721</t>
  </si>
  <si>
    <t>Documents/E-cigarette citation library.Data/PDF/1193837922/10.1001_archpsyc.55.8.721-19981.pdf</t>
  </si>
  <si>
    <t>Maternal smoking during pregnancy and psychiatric adjustment in late adolescence</t>
  </si>
  <si>
    <t>Fivemeasuresofparentalbehaviorandfamilyfunctioningwere  identified  parental separation  parental conflict  parental  history of alcohol problems  parental history of criminal of   fending  and parental illicit drug use  Children were coded as  having experienced a parental separation if their parents had  separatedordivorcedwithintheir first5yearsof life Thequal   ity of parentsâ   marital relations wa
arental separation or divorce  0 5 y  8 1 14 8 19 2 27 4 40 21   001  In highest decile of parental conflict score  0 5 y  6 7 9 5 11 9 26 1 30 57   001  Parental history of alcoholism or alcohol problems 9 9 9 8 19 0 26 9 20 42   001  Parental history of criminal offending 9 3 19 0 27 4 19 2 23 27   001  Parental illicit drug use 20 0 33 8 30 1 42 5 27 00   001   Data are given as the percentage of adole</t>
  </si>
  <si>
    <t>Ferrari, M et al. (2015)</t>
  </si>
  <si>
    <t>10.1186/s12890-015-0106-z</t>
  </si>
  <si>
    <t>Documents/E-cigarette citation library.Data/PDF/2018648210/10.1186_s12890-015-0106-z-2015.pdf</t>
  </si>
  <si>
    <t>Short-term effects of a nicotine-free e-cigarette compared to a traditional cigarette in smokers and non-smokers</t>
  </si>
  <si>
    <t>BMC Pulmonary Medicine</t>
  </si>
  <si>
    <t>ncentration of carbon monoxide    PTF   Pulmonary function tests   Competing interests  The authors declare that they have no competing interests   Authorsâ   contributions  MF   performed experiments  analyzed data and drafted the manuscript  He  have given final approval of the version to be published  AZ   Gave  substantial contributions to the conception and design of the study  data  acquisition an</t>
  </si>
  <si>
    <t>Foulds, J et al. (2015)</t>
  </si>
  <si>
    <t>10.1093/ntr/ntu204</t>
  </si>
  <si>
    <t>Documents/E-cigarette citation library.Data/PDF/2271525540/10.1093_ntr_ntu204-2015.pdf</t>
  </si>
  <si>
    <t>Development of a questionnaire for assessing dependence on electronic cigarettes among a large sample of ex-smoking e-cigarette users</t>
  </si>
  <si>
    <t>ate   nicotine absorption  and is related to the concentration of nicotine   used in the e liquid   Funding  This work was supported by an internal grant from Penn State Social Science   Research Institute and Cancer Institute  PI  SJW   JF  SV  JY  and SH are   primarily funded by the National Institute on Drug Abuse of the National   Institutes of Health and the Center for Tobacco Products of the US Fo
lth  P50 DA 0361 05  and the Center for Tobacco Products of the US   Food and Drug Administration   Declaration of Interests  JF has done paid consulting for pharmaceutical companies involved in produc   ing smoking cessation medications  including GSK  Pfizer  Novartis  J J  and   Cypress Bioscience   The content is solely the responsibility of the authors and does not neces   sarily represent the offi</t>
  </si>
  <si>
    <t>Franco, P et al. (1999)</t>
  </si>
  <si>
    <t>10.1016/S0022-3476(99)70324-0</t>
  </si>
  <si>
    <t>Documents/E-cigarette citation library.Data/PDF/2090061012/10.1016_S0022-3476(99)70324-0-1999.pdf</t>
  </si>
  <si>
    <t>Prenatal exposure to cigarette smoking is associated with a decrease in arousal in infants</t>
  </si>
  <si>
    <t>Journal of Pediatrics</t>
  </si>
  <si>
    <t>Gehricke, JG et al. (2007)</t>
  </si>
  <si>
    <t>10.1080/14622200701685039</t>
  </si>
  <si>
    <t>Documents/E-cigarette citation library.Data/PDF/0541348559/10.1080_14622200701685039-20071.pdf</t>
  </si>
  <si>
    <t>Smoking to self-medicate attentional and emotional dysfunctions</t>
  </si>
  <si>
    <t>Goriounova, NA and Mansvelder, HD (2012)</t>
  </si>
  <si>
    <t>10.1523/JNEUROSCI.5502-11.2012</t>
  </si>
  <si>
    <t>Documents/E-cigarette citation library.Data/PDF/1966409341/10.1523_JNEUROSCI.5502-11.2012-2012.pdf</t>
  </si>
  <si>
    <t>Nicotine exposure during adolescence leads to short- and long-term changes in spike timing-dependent plasticity in rat prefrontal cortex</t>
  </si>
  <si>
    <t>The Netherlands   We thank Jaap Timmerman and Hans Lodder for technical  assistance   The authors declare no competing financial interests   Correspondence should be addressed to Huibert D  Mansvelder  Neuroscience Campus Amsterdam  Center for  Neurogenomics and Cognitive Research  De Boelelaan 1085  1081 HV Amsterdam  The Netherlands  E mail   huibert mansvelder cncr vu nl   DOI 10 1523 JNEUROSCI 550</t>
  </si>
  <si>
    <t>Gulley, JM and Juraska, JM (2013)</t>
  </si>
  <si>
    <t>10.1016/j.neuroscience.2013.05.026</t>
  </si>
  <si>
    <t>Documents/E-cigarette citation library.Data/PDF/0206798054/10.1016_j.neuroscience.2013.05.026-2013.pdf</t>
  </si>
  <si>
    <t>The effects of abused drugs on adolescent development of corticolimbic circuitry and behavior</t>
  </si>
  <si>
    <t>Gupta, RS et al. (2011)</t>
  </si>
  <si>
    <t>10.1542/peds.2011-0204</t>
  </si>
  <si>
    <t>Documents/E-cigarette citation library.Data/PDF/0531529684/10.1542_peds.2011-0204-2011.pdf</t>
  </si>
  <si>
    <t>The prevalence, severity, and distribution of childhood food allergy in the United States</t>
  </si>
  <si>
    <t>Hanna, EZ et al. (2001)</t>
  </si>
  <si>
    <t>10.1016/S0899-3289(01)00077-3</t>
  </si>
  <si>
    <t>Documents/E-cigarette citation library.Data/PDF/1511986807/10.1016_S0899-3289(01)00077-3-2001.pdf</t>
  </si>
  <si>
    <t>The relationship of early-onset regular smoking to alcohol use, depression, illicit drug use, and other risky behaviors during early adolescence: Results from the youth supplement to the Third National Health and Nutrition Examination Survey</t>
  </si>
  <si>
    <t>Journal of Substance Abuse</t>
  </si>
  <si>
    <t>Harrod, CS et al. (2015)</t>
  </si>
  <si>
    <t>10.1002/oby.20924</t>
  </si>
  <si>
    <t>Documents/E-cigarette citation library.Data/PDF/0420962198/10.1002_oby.20924-2015.pdf</t>
  </si>
  <si>
    <t>Exposure to prenatal smoking and early-life body composition: The healthy start study</t>
  </si>
  <si>
    <t>Obesity</t>
  </si>
  <si>
    <t>ora  CO 80045  Work Phone Number    303 724 441  Fax  303 724 4491    Dana Dabelea ucdenver edu     Conflicts of Interest Statement  The authors have no financial relationships or conflicts of interest relevant to this article to disclose   Competing interests  the authors have no competing interests   HHS Public Access  Author manuscript  Obesity  Silver Spring   Author manuscript  available in PMC 2016</t>
  </si>
  <si>
    <t>Hecht, SS (1998)</t>
  </si>
  <si>
    <t>10.1021/tx980005y</t>
  </si>
  <si>
    <t>Documents/E-cigarette citation library.Data/PDF/4100721594/10.1021_tx980005y-1998.pdf</t>
  </si>
  <si>
    <t>Biochemistry, biology, and carcinogenicity of tobacco-specific N- nitrosamines</t>
  </si>
  <si>
    <t>Holloway, AC et al. (2005)</t>
  </si>
  <si>
    <t>10.1007/s00125-005-0022-5</t>
  </si>
  <si>
    <t>Documents/E-cigarette citation library.Data/PDF/1967100825/10.1007_s00125-005-0022-5-2005.pdf</t>
  </si>
  <si>
    <t>Fetal and neonatal exposure to nicotine in Wistar rats results in increased beta cell apoptosis at birth and postnatal endocrine and metabolic changes associated with type 2 diabetes</t>
  </si>
  <si>
    <t>Diabetologia</t>
  </si>
  <si>
    <t>Horst, N et al. (2012)</t>
  </si>
  <si>
    <t>10.1016/j.bbr.2012.03.002</t>
  </si>
  <si>
    <t>Documents/E-cigarette citation library.Data/PDF/2428991986/10.1016_j.bbr.2012.03.002-2012.pdf</t>
  </si>
  <si>
    <t>Impaired auditory discrimination learning following perinatal nicotine exposure or β2 nicotinic acetylcholine receptor subunit deletion</t>
  </si>
  <si>
    <t>Behavioural Brain Research</t>
  </si>
  <si>
    <t>Hua, M et al. (2013)</t>
  </si>
  <si>
    <t>10.1136/tobaccocontrol-2011-050226</t>
  </si>
  <si>
    <t>Documents/E-cigarette citation library.Data/PDF/4058702965/10.1136_tobaccocontrol-2011-050226-2013.pdf</t>
  </si>
  <si>
    <t>Mining data on usage of electronic nicotine delivery systems (ENDS) from YouTube videos</t>
  </si>
  <si>
    <t>to the Tobacco Related Research Program of  California and to the UCR Academic Senate for providing funding for this project  We  also thank Rachel Behar for assistance preparing the figures and all the Talbot lab  staff for their helpful comments on the manuscript   Funding This work was supported by Tobacco Related Research Program of California   grant numbers 18XT 0167 and 20XT 0118  and the UCR Acad</t>
  </si>
  <si>
    <t>Hubbs, AF et al. (2015)</t>
  </si>
  <si>
    <t>10.1093/ntr/ntu338</t>
  </si>
  <si>
    <t>Documents/E-cigarette citation library.Data/PDF/3565037621/10.1093_ntr_ntu338-2015.pdf</t>
  </si>
  <si>
    <t>Comment on farsalinos et al., "Evaluation of electronic cigarette liquids and aerosol for the presence of selected inhalation toxins"</t>
  </si>
  <si>
    <t>obstructive pulmonary disease  which is a major cause of morbidity   and mortality worldwide 9 10  Funding  The authors wrote this letter as part of their official duties as employees of the   National Institute for Occupational Safety and Health   Declaration of Interests  None declared   Acknowledgments  The findings and conclusion in this letter are those of the author s  and do   not necessarily rep</t>
  </si>
  <si>
    <t>Hubbs, AF et al. (2012)</t>
  </si>
  <si>
    <t>10.1016/j.ajpath.2012.05.021</t>
  </si>
  <si>
    <t>Documents/E-cigarette citation library.Data/PDF/2763785523/10.1016_j.ajpath.2012.05.021-2012.pdf</t>
  </si>
  <si>
    <t>Respiratory and olfactory cytotoxicity of inhaled 2,3-pentanedione in sprague-dawley rats</t>
  </si>
  <si>
    <t>American Journal of Pathology</t>
  </si>
  <si>
    <t>Jacob, P et al. (1999)</t>
  </si>
  <si>
    <t>10.2105/AJPH.89.5.731</t>
  </si>
  <si>
    <t>Documents/E-cigarette citation library.Data/PDF/2447159285/10.2105_AJPH.89.5.731-1999.pdf</t>
  </si>
  <si>
    <t>Minor tobacco alkaloids as biomarkers for tobacco use: Comparison of users of cigarettes, smokeless tobacco, cigars, and pipes</t>
  </si>
  <si>
    <t>ng the chemical analyses  All 4 authors guarantee  the integrity of the research   Acknowledgments  Funding provided by the Cigarette and Tobacco Sur   tax of the State of California through the Tobacco   Related Disease Research Program ofthe University  of California  grant 4RT 0023  and the National  Institute on Drug Abuse  National Institutes of  Health  NIH   grants DA02277 and DA01696  is  gratefu</t>
  </si>
  <si>
    <t>Jacobsen, LK et al. (2005)</t>
  </si>
  <si>
    <t>10.1016/j.biopsych.2004.10.022</t>
  </si>
  <si>
    <t>Documents/E-cigarette citation library.Data/PDF/1019592426/10.1016_j.biopsych.2004.10.022-2005.pdf</t>
  </si>
  <si>
    <t>Effects of smoking and smoking abstinence on cognition in adolescent tobacco smokers</t>
  </si>
  <si>
    <t>Jacobsen, LK et al. (2007b)</t>
  </si>
  <si>
    <t>10.1038/sj.npp.1301398</t>
  </si>
  <si>
    <t>Documents/E-cigarette citation library.Data/PDF/3177280422/10.1038_sj.npp.1301398-2007.pdf</t>
  </si>
  <si>
    <t>Gender-specific effects of prenatal and adolescent exposure to tobacco smoke on auditory and visual attention</t>
  </si>
  <si>
    <t>These activities were unrelated to the work  described herein and represent no actual or apparent  conflict of interest   REFERENCES  Abreu Villaca Y  Seidler FJ  Qiao D  Tate CA  Cousins MM  Thillai I  et al  2003a   Short term adolescent nicotine exposure has  Attention and prenatal nicotine  LK Jacobsen et al  2462  Neuropsychopharmacology  immediate and persistent effects on cholinergic systems  crit</t>
  </si>
  <si>
    <t>Jacobsen, LK et al. (2006)</t>
  </si>
  <si>
    <t>10.1038/sj.npp.1300981</t>
  </si>
  <si>
    <t>Documents/E-cigarette citation library.Data/PDF/3013379198/10.1038_sj.npp.1300981-2006.pdf</t>
  </si>
  <si>
    <t>Visuospatial memory deficits emerging during nicotine withdrawal in adolescents with prenatal exposure to active maternal smoking</t>
  </si>
  <si>
    <t>Jasinska, AJ et al. (2014)</t>
  </si>
  <si>
    <t>10.1016/j.neuropharm.2013.02.015</t>
  </si>
  <si>
    <t>Documents/E-cigarette citation library.Data/PDF/2331882240/10.1016_j.neuropharm.2013.02.015-2014.pdf</t>
  </si>
  <si>
    <t>Dual role of nicotine in addiction and cognition: A review of neuroimaging studies in humans</t>
  </si>
  <si>
    <t>John, U et al. (2004)</t>
  </si>
  <si>
    <t>10.1016/j.addbeh.2004.02.053</t>
  </si>
  <si>
    <t>Documents/E-cigarette citation library.Data/PDF/2610977110/10.1016_j.addbeh.2004.02.053-2004.pdf</t>
  </si>
  <si>
    <t>Self-efficacy to refrain from smoking predicted by major depression and nicotine dependence</t>
  </si>
  <si>
    <t>Kable, JA et al. (2009)</t>
  </si>
  <si>
    <t>10.1016/j.ntt.2009.02.002</t>
  </si>
  <si>
    <t>Documents/E-cigarette citation library.Data/PDF/2058943925/10.1016_j.ntt.2009.02.002-2009.pdf</t>
  </si>
  <si>
    <t>The impact of maternal smoking on fast auditory brainstem responses</t>
  </si>
  <si>
    <t>guage and reading deficits  observed in childrenwith a history of prenatal tobacco smoke exposure   Conflict of interest  Nothing declared   Acknowledgement  This research was funded by the National Institute of Child Health  and Human Development grant   R01 HD041203 01A2 References   1  N  Bayley  Bayley Scales of Infant Development  Psychological Corporation  San  Antonio  TX  1969    2  N  Bayley  Bay</t>
  </si>
  <si>
    <t>Kandel, DB et al. (2007)</t>
  </si>
  <si>
    <t>10.1016/j.drugalcdep.2007.04.011</t>
  </si>
  <si>
    <t>Documents/E-cigarette citation library.Data/PDF/0701765284/10.1016_j.drugalcdep.2007.04.011-2007.pdf</t>
  </si>
  <si>
    <t>On the development of nicotine dependence in adolescence</t>
  </si>
  <si>
    <t>Kandel, DB and Udry, JR (1999)</t>
  </si>
  <si>
    <t>10.2105/AJPH.89.9.1377</t>
  </si>
  <si>
    <t>Documents/E-cigarette citation library.Data/PDF/2396829382/10.2105_AJPH.89.9.1377-1999.pdf</t>
  </si>
  <si>
    <t>Prenatal effects of maternal smoking on daughters' smoking: Nicotine or testosterone exposure?</t>
  </si>
  <si>
    <t>Kandel, DB et al. (1994)</t>
  </si>
  <si>
    <t>10.2105/AJPH.84.9.1407</t>
  </si>
  <si>
    <t>Documents/E-cigarette citation library.Data/PDF/2900353225/10.2105_AJPH.84.9.1407-1994.pdf</t>
  </si>
  <si>
    <t>Maternal smoking during pregnancy and smoking by adolescent daughters</t>
  </si>
  <si>
    <t>1994</t>
  </si>
  <si>
    <t>King, BA et al. (2014)</t>
  </si>
  <si>
    <t>10.1016/j.jadohealth.2013.07.033</t>
  </si>
  <si>
    <t>Documents/E-cigarette citation library.Data/PDF/2205728998/10.1016_j.jadohealth.2013.07.033-2014.pdf</t>
  </si>
  <si>
    <t>Flavored-little-cigar and flavored-cigarette use among U.S. middle and high school students</t>
  </si>
  <si>
    <t>se among youth   Published by Elsevier Inc  on behalf of Society for Adolescent Health and Medicine Conflicts of Interest  The authors have no conflicts of interest or financial  disclosures to report     Address correspondence to  Brian A  King  Ph D   M P H   Office on Smoking  and Health  National Center for Chronic Disease Prevention and Health Promo   tion  Centers for Disease Control and Prevention 
 not necessarily represent the official position of  the Centers for Disease Control and Prevention Funding Sources  There were no sources of funding  either direct or indirect  for  this study References   1  Centers for Disease Control and Prevention  The health consequences  of smoking  A report of the SurgeonGeneral  Atlanta  GA  U S  Department of  Health and Human Services  CDC  Available at  http</t>
  </si>
  <si>
    <t>Kisilevsky, BS et al. (2014)</t>
  </si>
  <si>
    <t>10.1177/2167702613509371</t>
  </si>
  <si>
    <t>Documents/E-cigarette citation library.Data/PDF/3501619082/10.1177_2167702613509371-2013.pdf</t>
  </si>
  <si>
    <t>Auditory processing in growth-restricted fetuses and newborns and later language development</t>
  </si>
  <si>
    <t>Clinical Psychological Science</t>
  </si>
  <si>
    <t>March 2011    and the European Congress of Perinatal Medicine  Istanbul    Turkey  September 2008   Declaration of Conflicting Interests  The authors declared that they had no conflicts of interest with   respect to their authorship or the publication of this article   Funding  This research was supported by March of Dimes Foundation   Grant 12 FY06 237 to B  S  Kisilevsky and G  A  L  Davies  A   preli
minary study  a masterâ  s of science thesis  was supported   by funding from the Queenâ  s University School of Nursing   Research Development Fund to B  S  Kisilevsky   Note  1  Body mass index is calculated as follows  weight  kg       height  m  2   2  Ponderal index is calculated as follows  birth weight  kg       length  m  3   References  Allen  C  A     Kisilevs</t>
  </si>
  <si>
    <t>Kisilevsky, BS and Davies, GA (2007)</t>
  </si>
  <si>
    <t>10.1016/j.mehy.2006.08.004</t>
  </si>
  <si>
    <t>Documents/E-cigarette citation library.Data/PDF/1377291672/10.1016_j.mehy.2006.08.004-2007.pdf</t>
  </si>
  <si>
    <t>Auditory processing deficits in growth restricted fetuses affect later language development</t>
  </si>
  <si>
    <t>Kuja-Halkola, R et al. (2014)</t>
  </si>
  <si>
    <t>10.1007/s10519-014-9668-4</t>
  </si>
  <si>
    <t>Documents/E-cigarette citation library.Data/PDF/2924977590/10.1007_s10519-014-9668-4-2014.pdf</t>
  </si>
  <si>
    <t>Maternal smoking during pregnancy and adverse outcomes in offspring: Genetic and environmental sources of covariance</t>
  </si>
  <si>
    <t>Council for Health   Working Life and Welfare  and by the Swedish Prison and Probation  Services   Conflict of Interest Author Kuja Halkola R  Author Dâ  Onofrio  BM  Author Larsson H and Author Lichtenstein P declare that they  have no conflict of interest   Human and Animal Rights and Informed Consent All proce   dures followed were in accordance with the ethical standards of the  responsible committee
 on human experimentation  institutional and  national  and with the Helsinki Declaration of 1975  as revised in  2000  Data was merged and anonymized by Statistics Sweden  an  independent governmental agency  The key linking the personal  number to the data was destroyed immediately after merging  there   fore no informed consent was required   References  Agrawal A  Knopik VS  Pe</t>
  </si>
  <si>
    <t>La Merrill, MA et al. (2015)</t>
  </si>
  <si>
    <t>10.1017/S2040174415000045</t>
  </si>
  <si>
    <t>Documents/E-cigarette citation library.Data/PDF/1502254038/10.1017_S2040174415000045-2015.pdf</t>
  </si>
  <si>
    <t>The impact of prenatal parental tobacco smoking on risk of diabetes mellitus in middle-aged women</t>
  </si>
  <si>
    <t>for  their support and work on this study   Financial Support  This research was supported through funding by the National  Institute of Environmental Health Sciences  M L   R00  ES019919   the Eunice Kennedy Shriver National Institute  of Child Health and Human Development  B C   HHSN275  201100020C  and TheCalifornia Breast Cancer Research Program  Special Research Initiative  B C   15ZB   0186    Con</t>
  </si>
  <si>
    <t>Lacy, RT et al. (2012)</t>
  </si>
  <si>
    <t>10.1016/j.drugalcdep.2012.01.025</t>
  </si>
  <si>
    <t>Documents/E-cigarette citation library.Data/PDF/1888761597/10.1016_j.drugalcdep.2012.01.025-2012.pdf</t>
  </si>
  <si>
    <t>Intravenous gestational nicotine exposure results in increased motivation for sucrose reward in adult rat offspring</t>
  </si>
  <si>
    <t>tivation for palatable foods   hereby increasing the risk for adolescent and adult obesity   ole of funding source  Funding for this study was provided by the National Institute  n Drug Abuse  DA021287  and the University of South Carolina  esearch Productivity Scholar grant  KA 21  Neither the National  nstitute on Drug Abuse nor the University of South Carolina had a  urther role in the preparation of 
r their expert  onsultation on the operant experiments   onflict of interest statement  All authors declare they have no conflict of interest   eferences  l Mamun  A   Lawlor  D A   Alati  R   Oâ  Callaghan  M J   Williams  G M   Najman  J M    2006a  Does maternal smoking during pregnancy have a direct effect on future  offspring obesity  Evidence from a prospective birth cohort study  Am   J  Epi   de</t>
  </si>
  <si>
    <t>Lacy, RT et al. (2014)</t>
  </si>
  <si>
    <t>10.1016/j.drugalcdep.2014.05.010</t>
  </si>
  <si>
    <t>Documents/E-cigarette citation library.Data/PDF/1629055726/10.1016_j.drugalcdep.2014.05.010-2014.pdf</t>
  </si>
  <si>
    <t>IV prenatal nicotine exposure increases the reinforcing efficacy of methamphetamine in adult rat offspring</t>
  </si>
  <si>
    <t>ation of motivated behavior in  offspring exposed to maternal smoking   Author disclosures  Role of funding source  The funding for this research was provided by the NIDA grant  DA021287   Contributors  RTL performed all experiments and prepared the initial  manuscript  AJM assisted in performing experiments and con   tributed to editing the manuscript for submission  SBH performed  the catheterization s
the interpre   tation of statistical analyses  All authors have approved of the final  manuscript   Conflict of interest statement  No conflict of interest is declared   Acknowledgments  We would like to thanks Drs  Rick Bevins and Nichole Neuge   bauer for their expert assistance in programming the operant  contingencies used in the present experiment   References  Benowitz  N L   Henningfield  J E   199</t>
  </si>
  <si>
    <t>Lai, S et al. (2000)</t>
  </si>
  <si>
    <t>10.1300/J069v19n04_02</t>
  </si>
  <si>
    <t>Documents/E-cigarette citation library.Data/PDF/2108534137/10.1300_J069v19n04_02-2000.pdf</t>
  </si>
  <si>
    <t>The association between cigarette smoking and drug abuse in the united states</t>
  </si>
  <si>
    <t>Journal of Addictive Diseases</t>
  </si>
  <si>
    <t>Leech, SL et al. (1999)</t>
  </si>
  <si>
    <t>10.1016/S0892-0362(98)00042-7</t>
  </si>
  <si>
    <t>Documents/E-cigarette citation library.Data/PDF/3162572437/10.1016_S0892-0362(98)00042-7-1999.pdf</t>
  </si>
  <si>
    <t>Prenatal substance exposure: Effects on attention and impulsivity of 6-year-olds</t>
  </si>
  <si>
    <t>Lejuez, CW et al. (2005)</t>
  </si>
  <si>
    <t>10.1080/14622200412331328484</t>
  </si>
  <si>
    <t>Documents/E-cigarette citation library.Data/PDF/2943632317/10.1080_14622200412331328484-2005.pdf</t>
  </si>
  <si>
    <t>Differences in risk-taking propensity across inner-city adolescent ever- and never-smokers</t>
  </si>
  <si>
    <t>Lenroot, RK and Giedd, JN (2006)</t>
  </si>
  <si>
    <t>10.1016/j.neubiorev.2006.06.001</t>
  </si>
  <si>
    <t>Documents/E-cigarette citation library.Data/PDF/0554046498/10.1016_j.neubiorev.2006.06.001-2006.pdf</t>
  </si>
  <si>
    <t>Brain development in children and adolescents: Insights from anatomical magnetic resonance imaging</t>
  </si>
  <si>
    <t>Leslie, FM (2013)</t>
  </si>
  <si>
    <t>10.1186/1741-7015-11-27</t>
  </si>
  <si>
    <t>Documents/E-cigarette citation library.Data/PDF/1374753380/10.1186_1741-7015-11-27-20131.pdf</t>
  </si>
  <si>
    <t>Multigenerational epigenetic effects of nicotine on lung function</t>
  </si>
  <si>
    <t>d extensively on the effects  of nicotine on the developing brain   Competing interests  The author declares that they have no competing interests   Received  30 November 2012 Accepted  4 February 2013  Published  4 February 2013  References  1  U S  Department of Health and Human Services  The Health Consequences  of Smoking  A Report of the Surgeon General  Atlanta  GA   U S   Department of Health and</t>
  </si>
  <si>
    <t>Leventhal, AM and Zvolensky, MJ (2015)</t>
  </si>
  <si>
    <t>10.1037/bul0000003</t>
  </si>
  <si>
    <t>Documents/E-cigarette citation library.Data/PDF/2032710792/10.1037_bul0000003-2015.pdf</t>
  </si>
  <si>
    <t>Anxiety, depression, and cigarette smoking: A transdiagnostic vulnerability framework to understanding emotion-smoking comorbidity</t>
  </si>
  <si>
    <t>Psychological Bulletin</t>
  </si>
  <si>
    <t>Levin, ED et al. (2006)</t>
  </si>
  <si>
    <t>10.1016/j.pbb.2006.11.006</t>
  </si>
  <si>
    <t>Documents/E-cigarette citation library.Data/PDF/4069153113/10.1016_j.pbb.2006.11.006-2006.pdf</t>
  </si>
  <si>
    <t>Increased nicotine self-administration following prenatal exposure in female rats</t>
  </si>
  <si>
    <t>proval of the Duke  University Institutional Animal Care and Use Committee  in  accordance with the declaration of Helsinki and with the Guide  for the Care and Use of Laboratory Animals as adopted and  promulgated by the National Institutes of Health  Timed   pregnant Spragueâ  Dawley rats  Charles River  Raleigh  NC   were shipped on gestational day 2 by climate controlled truck   total transit timeb1</t>
  </si>
  <si>
    <t>Levin, ED et al. (2003)</t>
  </si>
  <si>
    <t>10.1007/s00213-003-1486-y</t>
  </si>
  <si>
    <t>Documents/E-cigarette citation library.Data/PDF/4272121558/10.1007_s00213-003-1486-y-2003.pdf</t>
  </si>
  <si>
    <t>Adolescent-onset nicotine self-administration modeled in female rats</t>
  </si>
  <si>
    <t>persisting effects from disruption of late neural  development  Unfortunately  there is sparse and conflicting  information concerning drug effects during adolescence in  animal models  Adolescents show hyposensitivity to  dopamine agonists in terms of locomotor activity  but this  might not extend to reinforcing effects  Spear and Brake  1983  Spear 2000b   There is initial information that drugs  of ab</t>
  </si>
  <si>
    <t>Lotfipour, S et al. (2009)</t>
  </si>
  <si>
    <t>10.1001/archgenpsychiatry.2009.124</t>
  </si>
  <si>
    <t>Documents/E-cigarette citation library.Data/PDF/3266058892/10.1001_archgenpsychiatry.2009.124-2009.pdf</t>
  </si>
  <si>
    <t>Orbitofrontal cortex and drug use during adolescence: Role of prenatal exposure to maternal smoking and BDNF genotype</t>
  </si>
  <si>
    <t>am NG7 2RD  United Kingdom  thomas paus   nottingham ac uk    Financial Disclosure  None reported   Funding Support  The Saguenay Youth Study is funded  by the Canadian Institutes of Health Research  Drs Paus  and Pausova   Heart and Stroke Foundation of Quebec   Dr Pausova   and the Canadian Foundation for Inno   vation  Dr Pausova    Additional Information  The eTables and eAppendix are  available at h</t>
  </si>
  <si>
    <t>Massey, SH et al. (2016)</t>
  </si>
  <si>
    <t>10.1016/j.ntt.2015.11.010</t>
  </si>
  <si>
    <t>Documents/E-cigarette citation library.Data/PDF/2487731892/10.1016_j.ntt.2015.11.010-2016.pdf</t>
  </si>
  <si>
    <t>Maternal personality traits associated with patterns of prenatal smoking and exposure: Implications for etiologic and prevention research</t>
  </si>
  <si>
    <t>â   Short Form   53S H  Massey et al    Neurotoxicology and Teratology 53  2016  48â  54Sources of funding  This project was supported by grant R01 HD042608 from the Na   tional Institute of Child Health and Human Development  NICHD   the  National Institute on Drug Abuse  NIDA   and the Office of Behavioral  and Social Sciences Research  OBSSR  to Drs  Reiss  Years 1â  5  and  Leve  Years 6â  10   gran</t>
  </si>
  <si>
    <t>McCartney, JS et al. (1994)</t>
  </si>
  <si>
    <t>10.1016/0892-0362(94)90048-5</t>
  </si>
  <si>
    <t>Documents/E-cigarette citation library.Data/PDF/0875680395/10.1016_0892-0362(94)90048-5-1994.pdf</t>
  </si>
  <si>
    <t>Central auditory processing in school-age children prenatally exposed to cigarette smoke</t>
  </si>
  <si>
    <t>McCrory, C and Layte, R (2012)</t>
  </si>
  <si>
    <t>10.1007/s10802-012-9640-9</t>
  </si>
  <si>
    <t>Documents/E-cigarette citation library.Data/PDF/0555538535/10.1007_s10802-012-9640-9-2012.pdf</t>
  </si>
  <si>
    <t>Prenatal exposure to maternal smoking and childhood behavioural problems: A quasi-experimental approach</t>
  </si>
  <si>
    <t>Journal of Abnormal Child Psychology</t>
  </si>
  <si>
    <t>elationship  The quality of the parentâ  child relationship was indexed  using the 12 item parental conflict subscale of the Child  Parent Relationship Scale  CPR S   Pianta 1992   The  Conflicts subscale includes items on the parentâ  s perception  of difficulties in the relationship with the child and the  interpersonal temperament traits of the child  Caregiverâ  s  indicated the applicability of each 
 0 97 âˆ 0 75 n s  Maternal Trouble with Police 0 04 0 02 5 16     0 03 0 03 0 78 n s  Mother Child Conflict 22 89 21 35 6 52     22 86 22 71 0 48 n s  Maternal CES D Depression Score 2 65 1 93 7 83     2 63 2 62 0 02 n s  HH Class Professional 0 07 0 16 âˆ 8 6     0 07 0 08 âˆ 0 39 n s  HH Class Non Manual 0 21 0 19 1 72 n s 0 21 0 22 âˆ 0 32 n s  HH Class Managerial Technical 0 31 0 43 âˆ 8 52     0 31 
roject has been  designed and implemented by the joint ESRI TCD Growing Up in  Ireland Study Team   Conflict of interest Both authors are employed by the Economic and  Social Research Institute and are involved with the design  planning   and development of the instrumentation procedures for the Growing  Up in Ireland study   References  Batstra  L   Hadders Algra  M     Neeleman  J   2003   Effect of  an</t>
  </si>
  <si>
    <t>McNair, LF and Kohlmeier, KA (2015)</t>
  </si>
  <si>
    <t>10.1017/S2040174414000439</t>
  </si>
  <si>
    <t>Documents/E-cigarette citation library.Data/PDF/1561399657/10.1017_S2040174414000439-2015.pdf</t>
  </si>
  <si>
    <t>Prenatal nicotine is associated with reduced AMPA and NMDA receptor-mediated rises in calcium within the laterodorsal tegmentum: A pontine nucleus involved in addiction processes</t>
  </si>
  <si>
    <t>Philip  Morris External Research Programme  K A K   and funds from  the University of Copenhagen   Conflicts of Interest  The authors disclose that they have no conflicts of interest with  respect to this manuscript   Ethical Standards  All animal studies were conducted in accordance with the  European Communities Council Directive of 24 November  1986  86 609 EEC  as well as with Danish legislations  Th</t>
  </si>
  <si>
    <t>McQuown, SC et al. (2007)</t>
  </si>
  <si>
    <t>10.1016/j.ntt.2006.10.012</t>
  </si>
  <si>
    <t>Documents/E-cigarette citation library.Data/PDF/3374743288/10.1016_j.ntt.2006.10.012-2007.pdf</t>
  </si>
  <si>
    <t>Low dose nicotine treatment during early adolescence increases subsequent cocaine reward</t>
  </si>
  <si>
    <t>chronic nicotine treatment  during adolescence to alter subsequent cocaine reward  There  have been conflicting reports  however  of the consequences of  adolescent nicotine exposure on the subsequent effects of cocaine   Whereas Kelley and Middaugh  31  reported that adolescent  nicotine treatment reduced cocaine reward in CPP tests in adult  mice  Collins and Izenwasser  19  found that brief periadolesc</t>
  </si>
  <si>
    <t>Mills, KL and Tamnes, CK (2014)</t>
  </si>
  <si>
    <t>10.1016/j.dcn.2014.04.004</t>
  </si>
  <si>
    <t>Documents/E-cigarette citation library.Data/PDF/0978677513/10.1016_j.dcn.2014.04.004-2014.pdf</t>
  </si>
  <si>
    <t>Methods and considerations for longitudinal structural brain imaging analysis across development</t>
  </si>
  <si>
    <t>Developmental Cognitive Neuroscience</t>
  </si>
  <si>
    <t>186  Conflict of interest  statement                                                                                                                                                                                                                                                     186  Funding                    
help guide future studies and  open  the discussion amongst researchers regarding best  practices   Conflict of interest statement  There  are no conflicts of interest to report   Funding  KLM is supported by the National Institute of Mental  Health Intramural Research program and the NIH Graduate  Partnership Program  CKT is supported by the Department  of  Psychology  University of Oslo   Acknowledgemen</t>
  </si>
  <si>
    <t>Morgan, AJ et al. (2013)</t>
  </si>
  <si>
    <t>10.1016/j.drugalcdep.2013.04.003</t>
  </si>
  <si>
    <t>Documents/E-cigarette citation library.Data/PDF/3887908340/10.1016_j.drugalcdep.2013.04.003-2013.pdf</t>
  </si>
  <si>
    <t>Intravenous prenatal nicotine exposure increases orexin expression in the lateral hypothalamus and orexin innervation of the ventral tegmental area in adult male rats</t>
  </si>
  <si>
    <t>way  increasing  he vulnerability to drug dependence if recreational drug use is  nitiated   ole of funding source  Funding for this study was provided by the National Institute  n Drug Abuse  DA021287  SBH   National Institute of Health  5  32GM091740  National Institute on Aging AG030646  JRF  and the  niversity of South Carolina Research Productivity Scholar grant   A 21  SBH   None of these funding s
ie Barte  Davis  Weinberg  and Shelly Maxwell for their technical assistance with  the experiment   Conflict of interest  All authors declare they have no conflict of interest   References  Alberto  C O   Trask  R B   Quinlan  M E   Hirasawa  M    2006  Bidirectional dopa   minergic modulation of excitatory synaptic transmission in orexin neurons  J   Neurosci  26  10043â  10050   Andersen  S L   Thompson</t>
  </si>
  <si>
    <t>Moylan, S et al. (2012)</t>
  </si>
  <si>
    <t>10.1186/1741-7015-10-123</t>
  </si>
  <si>
    <t>Documents/E-cigarette citation library.Data/PDF/0193902659/10.1186_1741-7015-10-123-20121.pdf</t>
  </si>
  <si>
    <t>Cigarette smoking, nicotine dependence and anxiety disorders: A systematic review of population-based, epidemiological studies</t>
  </si>
  <si>
    <t>the final manuscript  All authors read and approved  the final manuscript   Competing interests  SM declares no conflicts of interest in relation to this article  FNJ has  received grant research support from the Brain and Behaviour Research  Institute  the National Health and Medical Research Council  Australian Rotary  Health  the Geelong Medical Research Foundation  the Ian Potter  Foundation  Eli Li
g Fellowship   628912   JAP has received speaker fees  from Amgen  Eli Lilly and Sanofi Aventis and funding from the Geelong  Region Medical Research Foundation  Barwon Health  Perpetual Trustees  the  Dairy Research and Development Corporation  The University of Melbourne   the Ronald Geoffrey Arnott Foundation  ANZ Charitable Trust  the American  Society for Bone and Mineral Research  Amgen  Europe  Gm</t>
  </si>
  <si>
    <t>Muller, KU et al. (2013)</t>
  </si>
  <si>
    <t>10.1001/jamapsychiatry.2013.44</t>
  </si>
  <si>
    <t>Documents/E-cigarette citation library.Data/PDF/2961568980/10.1001_jamapsychiatry.2013.44-2013.pdf</t>
  </si>
  <si>
    <t>Altered reward processing in adolescents with prenatal exposure to maternal cigarette smoking</t>
  </si>
  <si>
    <t>alaszek  Schumann   Paus  Smolka   Statistical analysis  MÃ ller  Ripke  Garavan  Smolka   Obtained funding  BÃ chel  Flor  Mann  Martinot   Rietschel  StrÃ hle  Struve  Schumann  Paus  Smolka   Administrative  technical  and material support   Mennigen  Banaschewski  Barker  BÃ chel  Conrod   Fauth BÃ hler  Flor  Lawrence  Mann  Rietschel   StrÃ hle  Struve  Schumann   Study supervision  Flor  Heinz  Ma
nn  Rietschel   Struve  Paus  Smolka   Conflict of Interest Disclosures  Dr Banaschewski  reports serving in an advisory or consultancy role  for Bristol Myers Squibb  Develco Pharma  Lilly   Medice  Novartis  Shire  and Viforpharma  receiving  conference attendance support and conference  support or speakerâ  s fees from Lilly  Janssen  McNeil 
ed by  Lilly and Shire  Dr Barker reports receiving  honoraria for teaching from General Electric   Funding Support  This study was supported by the  IMAGEN project  which receives research funding  LSHM CT 2007 037286 from the European  Communityâ  s Sixth Framework Program  by grant  242257 from coordinated project Alzheimerâ  s  Disease  Alcoholism  and Memory  by MRC program  grant 93558  Development
netic and Genetic Approach  to Psychiatric Disorders in Children and  Adolescents  from the Swedish Funding Agency  FORMAS  This study was also supported by grant  01EV0711 from the German Ministry of Education  and Research and grant SM 80 7 1 from the  Deutsche Forschungsgemeinschaft   Role of the Sponsors  The funding agencies had no  role in the design and conduct of the study  in the  collection  an</t>
  </si>
  <si>
    <t>Munafo, MR and Araya, R (2010)</t>
  </si>
  <si>
    <t>10.1192/bjp.bp.109.074880</t>
  </si>
  <si>
    <t>Documents/E-cigarette citation library.Data/PDF/2164009435/10.1192_bjp.bp.109.074880-2010.pdf</t>
  </si>
  <si>
    <t>Cigarette smoking and depression: A question of causation</t>
  </si>
  <si>
    <t>rmation in determining the causal  basis of the relationship of cigarette smoking and  depression   Declaration of interest  None   The British Journal of Psychiatry  2010   196  425â  426  doi  10 1192 bjp bp 109 074880  Editorial  Marcus R  MunafoÌ   pictured  is Reader in Biological Psychology at the  University of Bristol  His research interests are in the areas of tobacco and  alcohol use  and thei
BS8 1TU  UK  Email   marcus munafo bristol ac uk  First received 15 Jan 2010  accepted 30 Mar 2010  Funding  This research was supported in part by a National Alliance for Research on Schizophrenia  and Depression Young Investigator Award to M M   References  1 Boden JM  Fergusson DM  Horwood LJ  Cigarette smoking and depression   tests of causal linkage using a longitudinal birth cohort  Br J Psychiatry</t>
  </si>
  <si>
    <t>Munafo, MR et al. (2006)</t>
  </si>
  <si>
    <t>10.1016/j.addbeh.2005.12.010</t>
  </si>
  <si>
    <t>Documents/E-cigarette citation library.Data/PDF/0282765784/10.1016_j.addbeh.2005.12.010-2006.pdf</t>
  </si>
  <si>
    <t>Maternal smoking during late pregnancy and offspring smoking behaviour</t>
  </si>
  <si>
    <t>y recently   however  that studies of these effects among humans have been conducted  with somewhat conflicting  results   A positive association between cigarette smoking during pregnancy and subsequent smoking  behaviour in offspring has been reported  Buka  Shenassa    Niaura  2003  Cornelius  Leech   Goldschmidt    Day  2000  Kandel  Wu    Davies  1994  Kardia  Pomerleau  Rozek    Marks  2003   Osler</t>
  </si>
  <si>
    <t>Munakata, M (2012)</t>
  </si>
  <si>
    <t>10.2332/allergolint.12-RAI-0461</t>
  </si>
  <si>
    <t>Documents/E-cigarette citation library.Data/PDF/0963331703/10.2332_allergolint.12-RAI-0461-2012.pdf</t>
  </si>
  <si>
    <t>Exhaled Nitric Oxide (FeNO) as a non-invasive marker of airway inflammation</t>
  </si>
  <si>
    <t>Allergology International</t>
  </si>
  <si>
    <t>ICLE  1Fukushima Medical University Hospital and 2Fukushima Medical  University  Fukushima  Japan   Conflict of interest  No potential conflict of interest was disclosed   Correspondence  Mitsuru Munakata  MD  PhD  President   Fukushima Medical University Hospital  Director  Fukushima Medi   cal University  Fukushima 960âˆ 1295  Japan   Email  munakata fmu ac jp  Received 2 May 2012    2012 Japanese Socie</t>
  </si>
  <si>
    <t>Muneoka, K et al. (1992)</t>
  </si>
  <si>
    <t>10.1016/S0892-0362(99)00028-8</t>
  </si>
  <si>
    <t>Documents/E-cigarette citation library.Data/PDF/1227739954/10.1016_S0892-0362(99)00028-8-1999.pdf</t>
  </si>
  <si>
    <t>Prenatal administration of nicotine results in dopaminergic alterations in the neocortex</t>
  </si>
  <si>
    <t>1992</t>
  </si>
  <si>
    <t>Musso, F et al. (2007)</t>
  </si>
  <si>
    <t>10.1007/s00213-006-0499-8</t>
  </si>
  <si>
    <t>Documents/E-cigarette citation library.Data/PDF/3073439744/10.1007_s00213-006-0499-8-2007.pdf</t>
  </si>
  <si>
    <t>Smoking impacts on prefrontal attentional network function in young adult brains</t>
  </si>
  <si>
    <t>Natarajan, R et al. (2011)</t>
  </si>
  <si>
    <t>10.4137/JEN.S11381</t>
  </si>
  <si>
    <t>Documents/E-cigarette citation library.Data/PDF/0024451896/10.4137_JEN.S11381-2013.pdf</t>
  </si>
  <si>
    <t>A role for matrix metalloproteinases in nicotine-induced conditioned place preference and relapse in adolescent female rats</t>
  </si>
  <si>
    <t>Journal of Experimental Neuroscience</t>
  </si>
  <si>
    <t>depen   dence and reward potential of a compound in  animal   models 12 13 however  there have been conflicting   results concerning nicotine induced CPP  particularly   as related to dose  A wide range of doses have been   reported to produce CPP in rats 14â  18 with CPP absent   at doses lower than 0 1 and higher than 1 mg kg 19â    26 We recently determined that adolescent female   Sprague Dawley rats 
for the   paper  RN  JWH  JWW  Made critical revisions and   approved final version  RN  JWH  JWW   Funding  This research was supported by funds provided by the   Departments of Veterinary and Comparative Anat   omy  Pharmacology  and Physiology  and Psychol   ogy  Washington State University  and the Edward   E  and Lucille I  Lainge Endowment for Alzheimerâ  s   disease research   competing Interests 
 The authors disclose no potential conflicts of   interest   Disclosures and ethics  As a requirement of publication the authors have pro   vided signed confirmation of their compliance with   ethical and legal obligations including but not lim   ited to compliance with ICMJE authorship and com   peting interests guidelines  that the article</t>
  </si>
  <si>
    <t>Natividad, LA et al. (2013)</t>
  </si>
  <si>
    <t>10.1016/j.bbr.2013.10.003</t>
  </si>
  <si>
    <t>Documents/E-cigarette citation library.Data/PDF/2699403600/10.1016_j.bbr.2013.10.003-2013.pdf</t>
  </si>
  <si>
    <t>Adolescence is a period of development characterized by short- and long-term vulnerability to the rewarding effects of nicotine and reduced sensitivity to the anorectic effects of this drug</t>
  </si>
  <si>
    <t>Nostro, A et al. (2012)</t>
  </si>
  <si>
    <t>10.1007/s00253-012-4091-3</t>
  </si>
  <si>
    <t>Documents/E-cigarette citation library.Data/PDF/2344579342/10.1007_s00253-012-4091-3-2012.pdf</t>
  </si>
  <si>
    <t>Study on carvacrol and cinnamaldehyde polymeric films: Mechanical properties, release kinetics and antibacterial and antibiofilm activities</t>
  </si>
  <si>
    <t>Applied Microbiology and Biotechnology</t>
  </si>
  <si>
    <t>O’Loughlin, J et al. (2003)</t>
  </si>
  <si>
    <t>10.1016/S0749-3797(03)00198-3</t>
  </si>
  <si>
    <t>Documents/E-cigarette citation library.Data/PDF/0492165280/10.1016_S0749-3797(03)00198-3-2003.pdf</t>
  </si>
  <si>
    <t>Nicotine-dependence symptoms are associated with smoking frequency in adolescents</t>
  </si>
  <si>
    <t>O’Loughlin, J et al. (2015)</t>
  </si>
  <si>
    <t>10.1093/ije/dyu135</t>
  </si>
  <si>
    <t>Documents/E-cigarette citation library.Data/PDF/2973892587/10.1093_ije_dyu135-2015.pdf</t>
  </si>
  <si>
    <t>Cohort Profile: The Nicotine Dependence in Teens (NDIT) Study</t>
  </si>
  <si>
    <t>t the principal investigator   Supplementary Data  Supplementary data are available at IJE online   Funding  This work was supported by the Canadian Cancer Society  grants  010271 and 017435   the Canadian Institutes of Health Research   grants MOP86471 and TMH 109787   the Center for Addiction  and Mental Health  CAMH   the CAMH foundation  the Canada  Foundation for Innovation  grants 20289 and 16014  
dicine and Community Health  University  of Massachusetts Medical School  Worcester  Massachusetts  Conflicts of interest  R F T  has been a consultant to pharmaceutical  companies  primarily on smoking cessation  A G  was a paid con   sultant for Pfizer Canadaâ  s Varenicline Advisory Board  The remain   ing authors declare that there are no conflicts of interest   References  1  Baliunas D  Patra J  Reh</t>
  </si>
  <si>
    <t>Oh, JA and Shin, HS (2015)</t>
  </si>
  <si>
    <t>10.1093/chromsci/bmu146</t>
  </si>
  <si>
    <t>Documents/E-cigarette citation library.Data/PDF/2544187722/10.1093_chromsci_bmu146-2015.pdf</t>
  </si>
  <si>
    <t>Identification and Quantification of Several Contaminated Compounds in Replacement Liquids of Electronic Cigarettes by Gas Chromatography-Mass Spectrometry</t>
  </si>
  <si>
    <t>Journal of Chromatographic Science</t>
  </si>
  <si>
    <t>Oken, E et al. (2008)</t>
  </si>
  <si>
    <t>10.1038/sj.ijo.0803760</t>
  </si>
  <si>
    <t>Documents/E-cigarette citation library.Data/PDF/3327327219/10.1038_sj.ijo.0803760-2008.pdf</t>
  </si>
  <si>
    <t>Maternal smoking during pregnancy and child overweight: Systematic review and meta-analysis</t>
  </si>
  <si>
    <t>International Journal of Obesity</t>
  </si>
  <si>
    <t>Porath, AJ and Fried, PA (2005)</t>
  </si>
  <si>
    <t>10.1016/j.ntt.2004.12.003</t>
  </si>
  <si>
    <t>Documents/E-cigarette citation library.Data/PDF/3083688019/10.1016_j.ntt.2004.12.003-2005.pdf</t>
  </si>
  <si>
    <t>Effects of prenatal cigarette and marijuana exposure on drug use among offspring</t>
  </si>
  <si>
    <t>Richardson, SA and Tizabi, Y (1994)</t>
  </si>
  <si>
    <t>10.1016/0091-3057(94)90018-3</t>
  </si>
  <si>
    <t>Documents/E-cigarette citation library.Data/PDF/0282514068/10.1016_0091-3057(94)90018-3-1994.pdf</t>
  </si>
  <si>
    <t>Hyperactivity in the offspring of nicotine-treated rats: Role of the mesolimbic and nigrostriatal dopaminergic pathways</t>
  </si>
  <si>
    <t>Pharmacology, Biochemistry and Behavior</t>
  </si>
  <si>
    <t>Rose, JE et al. (2010c)</t>
  </si>
  <si>
    <t>10.1016/j.drugalcdep.2010.02.006</t>
  </si>
  <si>
    <t>Documents/E-cigarette citation library.Data/PDF/0752031066/10.1016_j.drugalcdep.2010.02.006-2010.pdf</t>
  </si>
  <si>
    <t>An item response theory analysis of nicotine dependence symptoms in recent onset adolescent smokers</t>
  </si>
  <si>
    <t>ully taps core diagnostic features of nicotine dependence  uch as withdrawal and tolerance   ole of funding source  Financial support for the conduct of this research was provided  y grants DA024260  DA15454 and DA022313  Dierker  from the  ational Institute on Drug Abuse  by a Center Grant  DA010075   warded to the Methodology Center  Penn State University and by  wards from the Patrick and Catherine We
took the statistical analysis  All authors contributed to and have  approved the final manuscript   Conflict of interest  All other authors declare that they have no conflicts of interest   Acknowledgements  We would like to thank an anonymous reviewer for provid   ing the alternative explanation that differential item functioning in  symptoms assessing continuity of smoking may be due to nondaily  and da</t>
  </si>
  <si>
    <t>Rubinstein, ML et al. (2011)</t>
  </si>
  <si>
    <t>10.1016/j.jadohealth.2010.09.016</t>
  </si>
  <si>
    <t>Documents/E-cigarette citation library.Data/PDF/1632904551/10.1016_j.jadohealth.2010.09.016-2011.pdf</t>
  </si>
  <si>
    <t>Smoking-related cue-induced brain activation in adolescent light smokers</t>
  </si>
  <si>
    <t>nowledge the time and effort provided by  ll the participants   None of the authors have sources of funding  direct or indi   ect  and or any connection with the tobacco  alcohol  pharma   eutical or gaming industries or any body substantially funded  y one of these organizations  This study was supported by NIH   CRR UCSF CTSI  grant number  UL1 RR024131  and NIH NCI  grant number  R01 CA140216   The co</t>
  </si>
  <si>
    <t>Rydell, M et al. (2012)</t>
  </si>
  <si>
    <t>10.1192/bjp.bp.111.100123</t>
  </si>
  <si>
    <t>Documents/E-cigarette citation library.Data/PDF/1074363783/10.1192_bjp.bp.111.100123-20121.pdf</t>
  </si>
  <si>
    <t>Prenatal exposure to tobacco and future nicotine dependence: Population-based cohort study</t>
  </si>
  <si>
    <t>during pregnancy may increase the risk of  nicotine dependence  especially in girls  but data are  conflicting and confounding by other familial factors cannot  be ruled out   Aims  To clarify the relationship between prenatal tobacco  exposure and adolescent tobacco uptake and dependence in  boys and girls respectively  while taking confounding factors  into close consideration   Method  We conducted a 
exposure to tobacco is linked to an increased risk of  nicotine dependence among adolescent girls   Declaration of interest  M R G  is responsible for the tobacco prevention activities  carried out by the Department of Public Health Sciences on  behalf of Stockholm County Council  F G  participates in a  study funded by Pfizer  aimed at studying the potential  adverse birth outcomes of varenicline  This
 young mothers and women  with limited education 38 a clear priority in public health  programmes   Funding  This study was funded with grant 2008 0876 from the Swedish Council for Working Life and  Social Research  The BROMS Cohort Study was funded with grant 345 2002 35 from the  Swedish Research Council and by the Stockholm County Council  Study sponsors had no  role in the design and conduct of the s</t>
  </si>
  <si>
    <t>Rydell, M et al. (2014)</t>
  </si>
  <si>
    <t>10.1007/s10654-014-9912-5</t>
  </si>
  <si>
    <t>Documents/E-cigarette citation library.Data/PDF/3990637297/10.1007_s10654-014-9912-5-2014.pdf</t>
  </si>
  <si>
    <t>In-utero exposure to maternal smoking is not linked to tobacco use in adulthood after controlling for genetic and family influences: A Swedish sibling study</t>
  </si>
  <si>
    <t>y was funded with grant  2008 0876 from the Swedish Council for Working Life and Social  Research   Conflict of interest MR had financial support from the Swedish  Council for Working Life and Social Research  and MRG from the  National Board of Health and Welfare and from Stockholm County  Council  MRG has received grants from Swedish National Institute  for Public Health   Ethical standard The study was</t>
  </si>
  <si>
    <t>Schochet, TL et al. (2005)</t>
  </si>
  <si>
    <t>10.1016/j.neuroscience.2005.05.057</t>
  </si>
  <si>
    <t>Documents/E-cigarette citation library.Data/PDF/2956835912/10.1016_j.neuroscience.2005.05.057-2005.pdf</t>
  </si>
  <si>
    <t>Differential expression of arc mRNA and other plasticity-related genes induced by nicotine in adolescent rat forebrain</t>
  </si>
  <si>
    <t>Seidenberg, AB et al. (2016)</t>
  </si>
  <si>
    <t>Tobacco control advocate</t>
  </si>
  <si>
    <t>Shi, R et al. (2011)</t>
  </si>
  <si>
    <t>10.1002/mnfr.201100217</t>
  </si>
  <si>
    <t>Documents/E-cigarette citation library.Data/PDF/3001116040/10.1002_mnfr.201100217-2011.pdf</t>
  </si>
  <si>
    <t>Acrolein-mediated injury in nervous system trauma and diseases</t>
  </si>
  <si>
    <t>Molecular Nutrition and Food Research</t>
  </si>
  <si>
    <t>esearch  Purdue University  West Lafayette  IN 47907 1244  riyi purdue edu  Fax    1 765 49476055   Conflict of interests   There is no conflict of interests for any of the authors   NIH Public Access  Author Manuscript  Mol Nutr Food Res  Author manuscript  available in PMC 2012 December 07   Published in final edited form as   Mol Nutr Food Res  2011 September   55 9   1320â  1331  doi 10 1002 mnfr 2011</t>
  </si>
  <si>
    <t>Shihadeh, A and Eissenberg, T (2015)</t>
  </si>
  <si>
    <t>10.1093/ntr/ntu175</t>
  </si>
  <si>
    <t>Documents/E-cigarette citation library.Data/PDF/3389802947/10.1093_ntr_ntu175-2015.pdf</t>
  </si>
  <si>
    <t>Electronic cigarette effectiveness and abuse liability: Predicting and regulating nicotine flux</t>
  </si>
  <si>
    <t>IG aerosol  On this empirical basis   does the science of tobacco product regulation move forward   Funding  Research reported in this publication was supported by the National   Institute on Drug Abuse of the National Institutes of Health under award    P50DA036105 and the Center for Tobacco Products of the US Food and   Drug Administration   Declaration of Interests  None declared   Acknowledgments  Th</t>
  </si>
  <si>
    <t>Shihadeh, AL and Eissenberg, TE (2011)</t>
  </si>
  <si>
    <t>10.1158/1055-9965.EPI-11-0586</t>
  </si>
  <si>
    <t>Documents/E-cigarette citation library.Data/PDF/0959663827/10.1158_1055-9965.EPI-11-0586-2011.pdf</t>
  </si>
  <si>
    <t>Significance of smoking machine toxicant yields to blood-level exposure in water pipe tobacco smokers</t>
  </si>
  <si>
    <t>laboratory evaluation  of smoked tobacco products for regulatory purposes   Disclosure of Potential Conflicts of Interest  The study sponsor had no role in the study design  data collection  data  analysis and interpretation  or in the preparation of this report   Acknowledgments  The authors thank the students and staff of Virginia Commonwealth  Universityâ  s Clinical Behavioral Pharmacology Laboratory</t>
  </si>
  <si>
    <t>Shram, MJ et al. (2007)</t>
  </si>
  <si>
    <t>10.1016/j.neulet.2007.03.034</t>
  </si>
  <si>
    <t>Documents/E-cigarette citation library.Data/PDF/2242587486/10.1016_j.neulet.2007.03.034-2007.pdf</t>
  </si>
  <si>
    <t>Acute nicotine enhances c-fos mRNA expression differentially in reward-related substrates of adolescent and adult rat brain</t>
  </si>
  <si>
    <t>Neuroscience Letters</t>
  </si>
  <si>
    <t>Singer, BC et al. (2002)</t>
  </si>
  <si>
    <t>10.1021/es011058w</t>
  </si>
  <si>
    <t>Documents/E-cigarette citation library.Data/PDF/2412476610/10.1021_es011058w-2002.pdf</t>
  </si>
  <si>
    <t>Gas-phase organics in environmental tobacco smoke. 1. Effects of smoking rate, ventilation, and furnishing level on emission factors</t>
  </si>
  <si>
    <t>Singer, BC et al. (2003)</t>
  </si>
  <si>
    <t>10.1016/j.atmosenv.2003.07.015</t>
  </si>
  <si>
    <t>Documents/E-cigarette citation library.Data/PDF/4234815779/10.1016_j.atmosenv.2003.07.015-2003.pdf</t>
  </si>
  <si>
    <t>Gas-phase organics in environmental tobacco smoke: 2. Exposure-relevant emission factors and indirect exposures from habitual smoking</t>
  </si>
  <si>
    <t>Slawecki, CJ et al. (2003)</t>
  </si>
  <si>
    <t>10.1016/S0091-3057(03)00093-5</t>
  </si>
  <si>
    <t>Documents/E-cigarette citation library.Data/PDF/2586872312/10.1016_S0091-3057(03)00093-5-2003.pdf</t>
  </si>
  <si>
    <t>Increased anxiety-like behavior in adult rats exposed to nicotine as adolescents</t>
  </si>
  <si>
    <t>1996   In the second test  i e   a modified open field    anxiety like behavior was indexed in a conflict situation by  examining behaviors directed towards food placed in the  center of an open field in food restricted rats  Britton et al    1982  Britton and Thatcher Britton  1981  Rex et al   1998    Increased anxiety in this test is indexed by decreased food   directed behavior  It was hypothesized</t>
  </si>
  <si>
    <t>Slotkin, TA and Seidler, FJ (2009)</t>
  </si>
  <si>
    <t>10.1159/000207494</t>
  </si>
  <si>
    <t>Documents/E-cigarette citation library.Data/PDF/2084538009/10.1159_000207494-2009.pdf</t>
  </si>
  <si>
    <t>Nicotine exposure in adolescence alters the response of serotonin systems to nicotine administered subsequently in adulthood</t>
  </si>
  <si>
    <t>Developmental Neuroscience</t>
  </si>
  <si>
    <t>have input into   the experimental design or interpretation  The authors state that   they have no conflicts of interest  T A S  and F J S  have served as   expert witnesses on behalf of governmental entities  corporations   and or individuals      D  ow  nl  oa  de  d   by      G  la  sg  ow   U  ni  v   Li  b                                                                   13  0   20  9   6   42</t>
  </si>
  <si>
    <t>Slotkin, TA et al. (2015)</t>
  </si>
  <si>
    <t>10.1093/toxsci/kfv123</t>
  </si>
  <si>
    <t>Documents/E-cigarette citation library.Data/PDF/0804501533/10.1093_toxsci_kfv123-2015.pdf</t>
  </si>
  <si>
    <t>Developmental neurotoxicity of tobacco smoke directed toward cholinergic and serotonergic systems: More than just nicotine</t>
  </si>
  <si>
    <t>Pharamceutical</t>
  </si>
  <si>
    <t>Slotkin, TA et al. (2006)</t>
  </si>
  <si>
    <t>10.1038/sj.npp.1300988</t>
  </si>
  <si>
    <t>Documents/E-cigarette citation library.Data/PDF/2971641090/10.1038_sj.npp.1300988-2006.pdf</t>
  </si>
  <si>
    <t>Prenatal nicotine exposure alters the responses to subsequent nicotine administration and withdrawal in adolescence: Serotonin receptors and cell signaling</t>
  </si>
  <si>
    <t>proval of the Duke  University Institutional Animal Care and Use Committee  in  accordance with the declaration of Helsinki and with the  Guide for the Care and Use of Laboratory Animals as  adopted and promulgated by the National Institutes of  Health  Timed pregnant Spragueâ  Dawley rats were shipped  on gestational day  GD  2 by climate controlled truck  total  transit time o1 h   housed individually</t>
  </si>
  <si>
    <t>Smith, LN et al. (2006)</t>
  </si>
  <si>
    <t>10.1016/j.pbb.2006.07.014</t>
  </si>
  <si>
    <t>Documents/E-cigarette citation library.Data/PDF/0502443625/10.1016_j.pbb.2006.07.014-2006.pdf</t>
  </si>
  <si>
    <t>Long-term changes in fear conditioning and anxiety-like behavior following nicotine exposure in adult versus adolescent rats</t>
  </si>
  <si>
    <t>Smith, RF et al. (2015)</t>
  </si>
  <si>
    <t>10.1016/j.neubiorev.2015.05.019</t>
  </si>
  <si>
    <t>Documents/E-cigarette citation library.Data/PDF/3388064569/10.1016_j.neubiorev.2015.05.019-2015.pdf</t>
  </si>
  <si>
    <t>Adolescent nicotine induces persisting changes in development of neural connectivity</t>
  </si>
  <si>
    <t>Somerville, LH and Casey, BJ (2010)</t>
  </si>
  <si>
    <t>10.1016/j.conb.2010.01.006</t>
  </si>
  <si>
    <t>Documents/E-cigarette citation library.Data/PDF/4045875417/10.1016_j.conb.2010.01.006-2010.pdf</t>
  </si>
  <si>
    <t>Developmental neurobiology of cognitive control and motivational systems</t>
  </si>
  <si>
    <t>Current Opinion in Neurobiology</t>
  </si>
  <si>
    <t>nd current areas of debate  outlined  below    1  What constitutes â  maturationâ   in fMRI signal  Conflicting  arguments have been made with regard to what pattern of  functional activity represents functional maturity  Some studies  report higher magnitude activity as immature  reflecting neural  inefficiency or increased effort  Other studies interpret higher  magnitude activity as more mature  reflec</t>
  </si>
  <si>
    <t>Sorenson, CA et al. (1991)</t>
  </si>
  <si>
    <t>10.1016/0091-3057(91)90117-K</t>
  </si>
  <si>
    <t>Documents/E-cigarette citation library.Data/PDF/2429809333/10.1016_0091-3057(91)90117-K-1991.pdf</t>
  </si>
  <si>
    <t>The effects of prenatal nicotine on radial-arm maze performance in rats</t>
  </si>
  <si>
    <t>Spear, LP (2000)</t>
  </si>
  <si>
    <t>10.1016/S0149-7634(00)00014-2</t>
  </si>
  <si>
    <t>Documents/E-cigarette citation library.Data/PDF/1421599556/10.1016_S0149-7634(00)00014-2-2000.pdf</t>
  </si>
  <si>
    <t>The adolescent brain and age-related behavioral manifestations</t>
  </si>
  <si>
    <t>ssues ranging from peer pressure and self  esteem  impact of parenting styles on parent adolescent  conflict  obsessions with thinness in adolescent females in  some Western cultures  and cultural differences in percep   tion of adolescence as a life stage  to mention but a few   Thus  as with animal models of psychopathology in  humans  to answer the question of the appropriateness of  animal models of a
 to  peers  adolescence is also frequently characterized by an  increase in the perceived number of conflicts between the  adolescent and his her parents  518   Interestingly  similar  elevations in conflict during the pubertal period are evident  in monogamous family groups of nonhuman primates as  well  518    Indeed  like human adolescents  adolescents of other  species also show alterations in social 
sful  309 572   The most likely domain of  emergent problems may also vary with age  with parental  conflicts particularly likely in young adolescents  see meta   analysis by Laursen et al   311   mood disruptions in mid   adolescence  and risk behavior in late adolescence  see Ref    25  for review   There may be gender differences as well   During early adolescence  females may be unusually vulner   abl
 researchers have  suggested that stressors occurring prior to adolescence   including parent child conflict  sexual abuse  and the  absence of the father  may in some instances lead to early  puberty in humans  519 526 559    No clear resolution is apparent to the paradox that adoles   cence may be associated with a somewhat elevated gluco   corticoid burden despite presumed inhibitory influences of  the
111â  40    28  Baer PE  Garmezy LB  McLaughlin RJ  Pokorny AD  Wernick MJ   Stress  coping  family conflict  and adolescent alcohol use  Journal of  Behavioral Medicine 1987 10 449â  66    29  Bailey CC  Kitchen I  Developmental responses to opioids reveals a  lack of effect on stress induced corticosterone levels in neonatal rats   British Journal of Pharmacology 1987 91 119â  25    30  Bardo MT  Neurop
Basic Books   1994    311  Laursen B  Coy KC  Collins WA  Reconsidering changes in parentâ    child conflict across adolescence  a meta analysis  Child Develop   ment 1998 69 817â  32    312  Laviola G  Adriani W  Terranova ML  Gerra G  Psychobiological  risk factors for vulnerability to psychostimulants in human adoles   cents and animal models  Neuroscience and Biobehavioral Reviews  1999 23 993â  1010</t>
  </si>
  <si>
    <t>Spear, LP (2011)</t>
  </si>
  <si>
    <t>10.1016/j.dcn.2011.08.001</t>
  </si>
  <si>
    <t>Documents/E-cigarette citation library.Data/PDF/2641788023/10.1016_j.dcn.2011.08.001-2011.pdf</t>
  </si>
  <si>
    <t>Rewards, aversions and affect in adolescence: Emerging convergences across laboratory animal and human data</t>
  </si>
  <si>
    <t>Steinberg, L (2008)</t>
  </si>
  <si>
    <t>10.1017/CBO9781139042819.005</t>
  </si>
  <si>
    <t>Documents/E-cigarette citation library.Data/PDF/3681983884/10.1017_CBO9781139042819.005-2008.pdf</t>
  </si>
  <si>
    <t>Adolescent risk taking: A social neuroscience perspective</t>
  </si>
  <si>
    <t>Adolescent Vulnerabilities and Opportunities: Developmental and Constructivist Perspectives</t>
  </si>
  <si>
    <t>ogical well  being of young people   Acknowledgements  Preparation of this article was supported by funding from the John D  and Catherine T  MacArthur Foundation Research  Network on Adolescent Development and Juvenile Justice and by the National Institute on Drug Abuse   1R21DA022546 01   The content of this paper  however  is solely the responsibility of the author and does not  necessarily represent 
s 1999 46 89â  96   Greene J  Nystrom L  Engell A  Darley J  Cohen J  The neural bases of cognitive conflict and control in  moral judgment  Neuron 2004 44 389â  400   PubMed  15473975   Grosbras M  Jansen M  Leonard G  McIntosh A  Osswald K  Poulsen C  Steinberg L  Toro R  Paus T   Neural mechanisms of resistance to peer influence in early adolescence  Journal of Neuroscience  2007 27 8040â  8045   PubMe</t>
  </si>
  <si>
    <t>Talih, S et al. (2016)</t>
  </si>
  <si>
    <t>10.1093/ntr/ntv080</t>
  </si>
  <si>
    <t>Documents/E-cigarette citation library.Data/PDF/3896863005/10.1093_ntr_ntv080-2016.pdf</t>
  </si>
  <si>
    <t>"Direct dripping": A high-temperature, high- formaldehyde emission electronic cigarette use method</t>
  </si>
  <si>
    <t>terial  Supplementary Figures S1 and S2 can be found online at http   www   ntr oxfordjournals org  Funding  This work was supported by the National Institute on Drug Abuse of the   National Institutes of Health  grant number P50DA036105  and the Center   for Tobacco Products of the US Food and Drug Administration  The content   is solely the responsibility of the authors and does not necessarily represe
58  the official views of the National Institutes of Health or the Food and Drug   Administration   Declaration of Interests  None declared   References   1  Adkison SE  Oâ  Connor RJ  Bansal Travers M  etÂ  al  Electronic nicotine   delivery systems  international tobacco control four country survey  Am J   Prev Med  2013 44 3  207â  215  doi 10 1016 j amepre 2012 10 018    2  Ayers JW  Ribisl KM  Brow</t>
  </si>
  <si>
    <t>Tang, MS et al. (2011)</t>
  </si>
  <si>
    <t>10.1002/mnfr.201100148</t>
  </si>
  <si>
    <t>Documents/E-cigarette citation library.Data/PDF/0251927413/10.1002_mnfr.201100148-20111.pdf</t>
  </si>
  <si>
    <t>Acrolein induced DNA damage, mutagenicity and effect on DNA repair</t>
  </si>
  <si>
    <t>ew Jersey  University of Medicine and Dentistry of New Jersey  New Brunswick  NJ 08903  All authors declare there is no conflict of interest   HHS Public Access  Author manuscript  Mol Nutr Food Res  Author manuscript  available in PMC 2015 October 15   Published in final edited form as   Mol Nutr Food Res  2011 September   55 9   1291â  1300  doi 10 1002 mnfr 201100148   A  uthor M  anuscript  A  uthor</t>
  </si>
  <si>
    <t>Moon, RY (2011)</t>
  </si>
  <si>
    <t>10.1542/peds.2011-2285</t>
  </si>
  <si>
    <t>Documents/E-cigarette citation library.Data/PDF/2822535904/10.1542_peds.2011-2285-2011.pdf</t>
  </si>
  <si>
    <t>SIDS and other sleep-related infant deaths: Expansion of recommendations for a safe infant sleeping environment</t>
  </si>
  <si>
    <t>Taylor, DR et al. (2006)</t>
  </si>
  <si>
    <t>10.1136/thx.2005.056093</t>
  </si>
  <si>
    <t>Documents/E-cigarette citation library.Data/PDF/1834783375/10.1136_thx.2005.056093-2006.pdf</t>
  </si>
  <si>
    <t>Exhaled nitric oxide measurements: Clinical application and interpretation</t>
  </si>
  <si>
    <t>O Box 2060  3000 CB Rotterdam  The Netherlands  Competing interests  Professor Taylor has received funding from  Aerocrine  a manufacturer of nitric oxide analysers   Note  Unless otherwise stated  all FENO measurements are reported in  parts per billion at a flow rate of 50 ml s  In some instances corrections  for flow rate have been made to ensure consistency and permit  appropriate interpretation by</t>
  </si>
  <si>
    <t>Vastola, BJ et al. (2013)</t>
  </si>
  <si>
    <t>10.1016/S0031-9384(02)00818-1</t>
  </si>
  <si>
    <t>Documents/E-cigarette citation library.Data/PDF/1211603312/10.1016_S0031-9384(02)00818-1-2002.pdf</t>
  </si>
  <si>
    <t>Nicotine-induced conditioned place preference in adolescent and adult rats</t>
  </si>
  <si>
    <t>Physiology and Behavior</t>
  </si>
  <si>
    <t>Wang, HT et al. (2009)</t>
  </si>
  <si>
    <t>10.1021/tx800369y</t>
  </si>
  <si>
    <t>Documents/E-cigarette citation library.Data/PDF/3984471246/10.1021_tx800369y-2009.pdf</t>
  </si>
  <si>
    <t>Mutagenicity and sequence specificity of acrolein-DNA adducts</t>
  </si>
  <si>
    <t>Weissman, MM et al. (1999)</t>
  </si>
  <si>
    <t>10.1097/00004583-199907000-00020</t>
  </si>
  <si>
    <t>Documents/E-cigarette citation library.Data/PDF/3466248846/10.1097_00004583-199907000-00020-1999.pdf</t>
  </si>
  <si>
    <t>Maternal smoking during pregnancy and psychopathology in offspring followed to adulthood</t>
  </si>
  <si>
    <t>Wilens, TE et al. (2008)</t>
  </si>
  <si>
    <t>10.1016/j.jpeds.2008.04.030</t>
  </si>
  <si>
    <t>Documents/E-cigarette citation library.Data/PDF/0353423403/10.1016_j.jpeds.2008.04.030-2008.pdf</t>
  </si>
  <si>
    <t>Cigarette Smoking Associated with Attention Deficit Hyperactivity Disorder</t>
  </si>
  <si>
    <t>the National Institute  on Drug Abuse  grants R01 DA14419   DA016264  and 5U10DA015831    Potential conflict of interest information is  available at www jpeds com   Submitted for publication Nov 14  2007   last revision received Feb 6  2008  accepted  Apr 4  2008   Reprint requests  Timothy E  Wilens  MD   Pediatric Psychopharmacology Unit  55  Parkman Street  YAW 6A  Boston  MA  02114  E mail  twilens p
f youths with and without ADHD  Biol Psychiatry  006 59 258 64   rder 419  e  N  a  a  4  T  Wilens declares the following potential conflicts of inter   st  He receives grant support from Abbott  Lilly  McNeil  Merck   ational Institutes of Health  National Institute on Drug Abuse   N  19 e1 Wilens et alnd Shire  is a speaker for McNeil  Novartis  and Shire  and serves  s a consultant for Abbott  McNei</t>
  </si>
  <si>
    <t>Wills, TA et al. (2016c)</t>
  </si>
  <si>
    <t>10.1136/tobaccocontrol-2015-052349</t>
  </si>
  <si>
    <t>Documents/E-cigarette citation library.Data/PDF/2429495045/10.1136_tobaccocontrol-2015-052349-2016.pdf</t>
  </si>
  <si>
    <t>E-cigarette use and willingness to smoke: A sample of adolescent non-smokers</t>
  </si>
  <si>
    <t>Also included as covariates were continuous scores for  parenting  parental support  monitoring and conflict   social   cognitive variables  academic and social competence  and per   sonality variables  rebelliousness and sensation seeking   Logistic  and linear regression analyses  including covariates  determined  the relation between e cigarette use and willingness to smoke   SEM was then conducted in 
en  Parental monitoring  5   0 75 My parent asks me what I do with my  friends  Parentâ  adolescent conflict  3   0 83 I have a lot of arguments with my  parent  Academic competence  5   0 79 I like school because I do well in class  Social competence  5   0 81 I find it easy to make friends with  other teens  Sensation seeking  5   0 75 I like to do things that are a little  frightening  Rebelliousness  
  of the total effect   Other results in the structural model were paths from parentâ    adolescent conflict to peer smoker affiliations and favourable  prototypes of smokers  plus a direct effect to more willingness  to smoke  Sensation seeking and rebelliousness had positive  paths to peer smoker affiliations  expectancies about smoking   and prototypes of teen smokers  Regarding protective factors   pa
blished predictors of ado   lescent smoking  such as parental monitoring and parentâ  adoles   cent conflict 41 42 Clearly it is an important part of the process   A behavioural interpretation suggests that because many  e cigarettes are designed to mimic cigarette smoking  simply  Table 2 Mean  SE in parentheses  for willingness to smoke in relation to level of e cigarette use among adolescent non smoker
âˆ 0 02 0 06 âˆ 0 03 âˆ 0 04 0 03 âˆ 0 03 âˆ 0 04 âˆ 0 03 âˆ 0 03 0 41 â    13  Parentâ  adolescent conflict 0 13 âˆ 0 07 0 01 0 03 âˆ 0 02 0 02 0 03 0 06 0 01 âˆ 0 02 âˆ 0 55 âˆ 0 09 â    14  Academic involve âˆ 0 18 âˆ 0 03 âˆ 0 08 âˆ 0 01 âˆ 0 03 âˆ 0 01 âˆ 0 04 âˆ 0 02 âˆ 0 06 0 10 0 35 0 32 âˆ 0 23 â    15  Social competence 0 05 0 14 0 06 âˆ 0 10 0 06 0 01 âˆ 0 02 âˆ 0 03 âˆ 0 03 0 05 0 29 0 17 âˆ 0
ipt drafts and made substantial contributions to the  reporting and interpretation of the results   Funding This research was supported by grants R01 CA153154 and P30  CA071789 14S4 from the National Cancer Institute   Competing interests None declared   Ethics approval The study was approved by the Institutional Review Boards for  University of Hawaii and Hawaii Department of Education   Provenance and</t>
  </si>
  <si>
    <t>Zhan, W et al. (2012)</t>
  </si>
  <si>
    <t>10.1093/ntr/nts031</t>
  </si>
  <si>
    <t>Documents/E-cigarette citation library.Data/PDF/0197810993/10.1093_ntr_nts031-20121.pdf</t>
  </si>
  <si>
    <t>The natural course of nicotine dependence symptoms among adolescent smokers</t>
  </si>
  <si>
    <t>y emerging symptoms among   adolescent smokers may prevent the development of chronic   smoking     Funding    This research was supported by Project Grant  P01 CA098262     R J M    from the  National Cancer Institute   grants  DA022313      DA022313  S   L C  D       and  DA029834   J S  R     from the  National   Institute on Drug Abuse   and a Center Grant   DA010075   awarded   to the  Methodology C
enter  Penn State University      Declaration of Interests    The authors report no confl ict of interest     References    Berrettini    W  H       Lerman    C  E    2005     Pharmacotherapy and   pharmacogenetics of nicotine dependence    American Journal of   Psychiatry    162    1441 â   1451    doi 10 1176 appi ajp 162 8 1441    Bien
y emerging symptoms among   adolescent smokers may prevent the development of chronic   smoking     Funding    This research was supported by Project Grant  P01 CA098262     R J M    from the  National Cancer Institute   grants  DA022313      DA022313  S   L C  D       and  DA029834   J S  R     from the  National   Institute on Drug Abuse   and a Center Grant   DA010075   awarded   to the  Methodology C
enter  Penn State University      Declaration of Interests    The authors report no confl ict of interest     References    Berrettini    W  H       Lerman    C  E    2005     Pharmacotherapy and   pharmacogenetics of nicotine dependence    American Journal of   Psychiatry    162    1441 â   1451    doi 10 1176 appi ajp 162 8 1441    Bien</t>
  </si>
  <si>
    <t>Zhang, K and Wang, X (2013)</t>
  </si>
  <si>
    <t>10.1016/j.legalmed.2012.10.007</t>
  </si>
  <si>
    <t>Documents/E-cigarette citation library.Data/PDF/2356117569/10.1016_j.legalmed.2012.10.007-2013.pdf</t>
  </si>
  <si>
    <t>Maternal smoking and increased risk of sudden infant death syndrome: A meta-analysis</t>
  </si>
  <si>
    <t>Legal Medicine</t>
  </si>
  <si>
    <t>Agaku, IT and Ayo-Yusuf, OA (2014)</t>
  </si>
  <si>
    <t>10.1177/1090198113511817</t>
  </si>
  <si>
    <t>Documents/E-cigarette citation library.Data/PDF/1406946124/10.1177_1090198113511817-2014.pdf</t>
  </si>
  <si>
    <t>The Effect of Exposure to Pro-Tobacco Advertising on Experimentation With Emerging Tobacco Products Among U.S. Adolescents</t>
  </si>
  <si>
    <t>Health Education and Behavior</t>
  </si>
  <si>
    <t>t reflect the official policies or posi   tions of the Centers for Disease Control and Prevention   Declaration of Conflicting Interests  The authors declared no potential conflicts of interest with respect to   the research  authorship  and or publication of this article   Funding  The authors received no financial support for the research  author   ship  and or publication of this article   References</t>
  </si>
  <si>
    <t>Cataldo, JK et al. (2015)</t>
  </si>
  <si>
    <t>10.5993/AJHB.39.3.9</t>
  </si>
  <si>
    <t>Documents/E-cigarette citation library.Data/PDF/3429207083/10.5993_AJHB.39.3.9-2015.pdf</t>
  </si>
  <si>
    <t>E-cigarette marketing and older smokers: Road to renormalization</t>
  </si>
  <si>
    <t>g areas and as an aid to smoking cessation    Correspondence Dr Cataldo  janine cataldo ucsf edu    Conflict of Interest Statement  The authors declare that there is no conflict of interest   Human Subjects Approval  The institutional review board at the University of California  San Francisco approved this study   HHS Public Access  Author manuscript  Am J Health Behav  Author manuscript  available in PM
hese statistics   reflect both the marginalization of older smokers by society and tobacco research funding 8   and the fact that older smokers are targeted by an aggressive tobacco industry 9 Older   smokers frequently face economic and social disadvantages  yet  they are often ignored in   discussions of marginalized populations impacted by tobacco 10â  13  Because older smokers underestimate both the</t>
  </si>
  <si>
    <t>Chaloupka, FJ and Tauras, JA (2011)</t>
  </si>
  <si>
    <t>10.1136/tobaccocontrol-2011-050235</t>
  </si>
  <si>
    <t>Documents/E-cigarette citation library.Data/PDF/3100063270/10.1136_tobaccocontrol-2011-050235-2011.pdf</t>
  </si>
  <si>
    <t>The power of tax and price</t>
  </si>
  <si>
    <t>Oncken, C et al. (2004)</t>
  </si>
  <si>
    <t>10.1080/1462220042000282555</t>
  </si>
  <si>
    <t>Documents/E-cigarette citation library.Data/PDF/3637812985/10.1080_1462220042000282555-2004.pdf</t>
  </si>
  <si>
    <t>Gender effects of reported in utero tobacco exposure on smoking initiation, progression and nicotine dependence in adult offspring</t>
  </si>
  <si>
    <t>Chapman, S and Fitzgerald, B (1982)</t>
  </si>
  <si>
    <t>10.2105/AJPH.72.5.491</t>
  </si>
  <si>
    <t>Documents/E-cigarette citation library.Data/PDF/1122794078/10.2105_AJPH.72.5.491-1982.pdf</t>
  </si>
  <si>
    <t>Brand preference and advertising recall in adolescent smokers: Some implications for health promotion</t>
  </si>
  <si>
    <t>1982</t>
  </si>
  <si>
    <t>Charlton, A (1986)</t>
  </si>
  <si>
    <t>10.1177/001789698604500204</t>
  </si>
  <si>
    <t>Documents/E-cigarette citation library.Data/PDF/2768642780/10.1177_001789698604500204-2016.pdf</t>
  </si>
  <si>
    <t>Children's advertisement-awareness related to their views on smoking</t>
  </si>
  <si>
    <t>Health Education Journal</t>
  </si>
  <si>
    <t>1986</t>
  </si>
  <si>
    <t>Feighery, EC et al. (2008)</t>
  </si>
  <si>
    <t>10.1080/14622200601004125</t>
  </si>
  <si>
    <t>Documents/E-cigarette citation library.Data/PDF/1076462158/10.1080_14622200601004125-2006.pdf</t>
  </si>
  <si>
    <t>An evaluation of four measures of adolescents' exposure to cigarette marketing in stores</t>
  </si>
  <si>
    <t>Freeman, B and Chapman, S (2007)</t>
  </si>
  <si>
    <t>10.1136/tc.2007.020024</t>
  </si>
  <si>
    <t>Documents/E-cigarette citation library.Data/PDF/0975890476/10.1136_tc.2007.020024-2007.pdf</t>
  </si>
  <si>
    <t>Is "YouTube" telling or selling you something? Tobacco content on the YouTube video-sharing website</t>
  </si>
  <si>
    <t>n Chapman  The University of Sydney  Sydney  New  South Wales  Australia  Competing interests  None declared   REFERENCES  1 Carter SM  Going below the line  creating transportable brands for Australiaâ  s  dark market  Tob Control 2003 12 Suppl 3  iii87â  94   2 Darling H  Reeder AI  Use of tobacco products to advertise music events in  Dunedin  New Zealand  2003  Tob Control 2004 13 243   3 Carter S  
â  â  that the packaging of every tobacco  product includes a suitable warning text and a contents  declarationâ  â    The video most certainly encourages people to  take up snus  and contains no information about possible health  effects or addiction   Entering â  â  snusâ  â   into YouTubeâ  s search engine yielded 176  videos  One apparently amateur production  http   www you   tube com watch v   6Lc</t>
  </si>
  <si>
    <t>Ganz, O et al. (2015)</t>
  </si>
  <si>
    <t>10.1136/tobaccocontrol-2013-051337</t>
  </si>
  <si>
    <t>Documents/E-cigarette citation library.Data/PDF/0127431744/10.1136_tobaccocontrol-2013-051337-2015.pdf</t>
  </si>
  <si>
    <t>Electronic cigarette advertising at the point-of-sale: A gap in tobacco control research</t>
  </si>
  <si>
    <t>Gilpin, EA and Pierce, JP (1997)</t>
  </si>
  <si>
    <t>10.1136/tc.6.2.122</t>
  </si>
  <si>
    <t>Documents/E-cigarette citation library.Data/PDF/0681161611/10.1136_tc.6.2.122-1997.pdf</t>
  </si>
  <si>
    <t>Trends in adolescent smoking initiation in the United States: Is tobacco marketing an influence?</t>
  </si>
  <si>
    <t>1997</t>
  </si>
  <si>
    <t>Grace, RC et al. (2015)</t>
  </si>
  <si>
    <t>10.1093/ntr/ntu268</t>
  </si>
  <si>
    <t>Documents/E-cigarette citation library.Data/PDF/3022462367/10.1093_ntr_ntu268-2015.pdf</t>
  </si>
  <si>
    <t>Estimating cross-price elasticity of e-cigarettes using a simulated demand procedure</t>
  </si>
  <si>
    <t>on as substitutes for tobacco  while   reducing the prevalence of smoking and nicotine dependence   Funding  This research was funded by a grant from the Canterbury Community Trust    10 March  2012   and was one project being undertaken as part of New   Zealandâ  s Tobacco Control Research TÅ ranga  AÂ  programme of innovative   research to halve smoking prevalence in Aotearoa New Zealand within a dec  
 ade  The TÅ ranga is supported through funding from the Reducing Tobacco   related Harm Research Partnership co funded by the Health Research Council   and the Ministry of Health of New Zealand  HRC grant 11 818    Declaration of Interests  None declared   Acknowledgments  We thank A Â Richardson  M Â Nicholson  D Â Ritchie  C Â Botros and N Â</t>
  </si>
  <si>
    <t>Hastings, GB et al. (1994)</t>
  </si>
  <si>
    <t>10.1136/bmj.309.6959.933</t>
  </si>
  <si>
    <t>Documents/E-cigarette citation library.Data/PDF/0616755255/10.1136_bmj.309.6959.933-1994.pdf</t>
  </si>
  <si>
    <t>Cigarette advertising and children's smoking: Why Reg was withdrawn</t>
  </si>
  <si>
    <t>BMJ</t>
  </si>
  <si>
    <t>Jo, CL et al. (2016)</t>
  </si>
  <si>
    <t>10.1136/tobaccocontrol-2015-052260</t>
  </si>
  <si>
    <t>Documents/E-cigarette citation library.Data/PDF/1710221229/10.1136_tobaccocontrol-2015-052260-2016.pdf</t>
  </si>
  <si>
    <t>Price-related promotions for tobacco products on Twitter</t>
  </si>
  <si>
    <t>dings  revised  the manuscript for important intellectual content  and approved the final version   Funding This work was supported by grant number CA154254 from the National  Cancer Institute at the National Institutes of Health   Competing interests KMR is a Special Government Employee and member of the  Tobacco Products Scientific Advisory Committee for the FDA Center for Tobacco  Products  and CLJ is</t>
  </si>
  <si>
    <t>Kamerow, D (2014)</t>
  </si>
  <si>
    <t>10.1136/bmj.g5810</t>
  </si>
  <si>
    <t>Documents/E-cigarette citation library.Data/PDF/0537872145/10.1136_bmj.g5810-2014.pdf</t>
  </si>
  <si>
    <t>The battle between big tobacco and vape shops: Despite vigorous promotion e-cigarette sales seem to be going down</t>
  </si>
  <si>
    <t>tine vapor products of all types and to  research their uses and abuses   Competing interests  None declared   Provenance and peer review  Commissioned  not peer reviewed   1 American Council on Science and Health  NY Senate committee hears one side of e cigs  â œdebate â   Who will win  dâ  ya think  2014  http   acsh org 2014 05 ny senate committee   hears one side e cigs debate will win dya think</t>
  </si>
  <si>
    <t>Kim, AE et al. (2015)</t>
  </si>
  <si>
    <t>10.1136/tobaccocontrol-2013-051298</t>
  </si>
  <si>
    <t>Documents/E-cigarette citation library.Data/PDF/0039749479/10.1136_tobaccocontrol-2013-051298-2015.pdf</t>
  </si>
  <si>
    <t>Crowdsourcing data collection of the retail tobacco environment: Case study comparing data from crowdsourced workers to trained data collectors</t>
  </si>
  <si>
    <t>the manuscript  DD conducted the analysis and  contributed to writing and revising the manuscript   Funding This work was funded as part of RTI Internationalâ  s evaluation of the  Florida Department of Healthâ  s Bureau of Tobacco Free Florida   Competing interests None   Provenance and peer review Not commissioned  externally peer reviewed   REFERENCES  1 Federal Trade Commission  Cigarette reports for</t>
  </si>
  <si>
    <t>King, AC et al. (2015)</t>
  </si>
  <si>
    <t>10.1136/tobaccocontrol-2014-051563</t>
  </si>
  <si>
    <t>Documents/E-cigarette citation library.Data/PDF/0476232005/10.1136_tobaccocontrol-2014-051563-2015.pdf</t>
  </si>
  <si>
    <t>Passive exposure to electronic cigarette (E-cigarette) use increases desire for combustible and e-cigarettes in young adult smokers</t>
  </si>
  <si>
    <t>nd DJF contributed to study  design  data interpretation and drafting and revising the manuscript   Funding This work was supported by the National Cancer Institute grant   P30 CA14599  the National Institute on Alcohol Abuse and Alcoholism grant   R01 AA013746  ACK  and the National Institute on Drug Abuse grant    R01 DA023935  AKM    Competing interests ACK has provided consultation to the US Food and</t>
  </si>
  <si>
    <t>Lam, TH et al. (1998)</t>
  </si>
  <si>
    <t>10.1016/S0749-3797(97)00071-8</t>
  </si>
  <si>
    <t>Documents/E-cigarette citation library.Data/PDF/2689777124/10.1016_S0749-3797(97)00071-8-1998.pdf</t>
  </si>
  <si>
    <t>Tobacco advertisements: One of the strongest risk factors for smoking in Hong Kong students</t>
  </si>
  <si>
    <t>Lee, YO and Kim, AE (2015)</t>
  </si>
  <si>
    <t>10.1136/tobaccocontrol-2013-051437</t>
  </si>
  <si>
    <t>Documents/E-cigarette citation library.Data/PDF/1029701550/10.1136_tobaccocontrol-2013-051437-20151.pdf</t>
  </si>
  <si>
    <t>‘Vape shops’ and ‘E-cigarette lounges’ open across the USA to promote ENDS</t>
  </si>
  <si>
    <t>an com 2013 9 13 259127 New E Cigarette Store Opens On Vine aspx  9 Beech H  New vaping shops spark conflict over e cigs  Ida Press Trib  Internet    2013 October 22  cited 2013 November 6   http   www idahopress com members   new vaping shops spark conflict over e cigs article_cc4b3724 3adb 11e3 a12b   0019bb2963f4 html  10 Matteson C  E cigarette shops host lounging vapers  Internet   Columb  Telegr</t>
  </si>
  <si>
    <t>Luo, C et al. (2014)</t>
  </si>
  <si>
    <t>10.1186/1471-2458-14-1028</t>
  </si>
  <si>
    <t>Documents/E-cigarette citation library.Data/PDF/1979517015/10.1186_1471-2458-14-1028-2014.pdf</t>
  </si>
  <si>
    <t>Portrayal of electronic cigarettes on YouTube</t>
  </si>
  <si>
    <t>a video  promoted a specific brand and had high production quality  and or if the video explicitly declared that it was produced  by a professional organization  it was determined to be  professional  Otherwise  the video was coded as amateur   Additionally  to gain a sense of the target audience  the  demographic characteristics of the most prominent person   i e   the messenger  in the â œproâ   vide
s are concerned about  product safety and toxicity  24   Currently  there is only  very limited and conflicting data on toxicity  carcinogen   icity and infectivity of the e cigarette cartridges or vapors  Luo et al  BMC Public Health 2014  14 1028 Page 6 of 7  http   www biomedcentral com 1471 2458 14 1028 22   The regulatory agencies are also concerned about the  quality control  since the performance o
0004801  The Early Career Development  Award of SKLMCCS  and by the Grant No  2013A127  All authors declare that  they have no competing interests   Authorsâ   contributions  CL and DDZ conceived the idea for this study  CL designed the study   conducted the data analysis and wrote the manuscript  XZ and DDZ  contributed to the manuscript and interpretation of study findings  SL  contributed to the manu</t>
  </si>
  <si>
    <t>Maloney, EK et al. (2016)</t>
  </si>
  <si>
    <t>10.1080/10410236.2014.993496</t>
  </si>
  <si>
    <t>Documents/E-cigarette citation library.Data/PDF/2302974962/10.1080_10410236.2014.993496-2016.pdf</t>
  </si>
  <si>
    <t>Does Vaping in E-Cigarette Advertisements Affect Tobacco Smoking Urge, Intentions, and Perceptions in Daily, Intermittent, and Former Smokers?</t>
  </si>
  <si>
    <t>Health Communication</t>
  </si>
  <si>
    <t>McNeill, A et al. (1985)</t>
  </si>
  <si>
    <t>10.1016/S0140-6736(85)90315-0</t>
  </si>
  <si>
    <t>Documents/E-cigarette citation library.Data/PDF/0192377242/10.1016_S0140-6736(85)90315-0-1985.pdf</t>
  </si>
  <si>
    <t>BRAND PREFERENCES AMONG SCHOOLCHILDREN WHO SMOKE</t>
  </si>
  <si>
    <t>1985</t>
  </si>
  <si>
    <t>Paek, HJ et al. (2014)</t>
  </si>
  <si>
    <t>10.1080/10810730.2013.821560</t>
  </si>
  <si>
    <t>Documents/E-cigarette citation library.Data/PDF/4294805776/10.1080_10810730.2013.821560-2014.pdf</t>
  </si>
  <si>
    <t>Reduced harm or another gateway to smoking Source, message, and information characteristics of E-cigarette videos on YouTube</t>
  </si>
  <si>
    <t>Journal of Health Communication</t>
  </si>
  <si>
    <t>Pierce, JP et al. (1998)</t>
  </si>
  <si>
    <t>10.1001/jama.279.7.511</t>
  </si>
  <si>
    <t>Documents/E-cigarette citation library.Data/PDF/1833116333/10.1001_jama.279.7.511-1998.pdf</t>
  </si>
  <si>
    <t>Tobacco industry promotion of cigarettes and adolescent smoking</t>
  </si>
  <si>
    <t>Journal of the American Medical Association</t>
  </si>
  <si>
    <t>mpleted  for a total of 5531  response rate  80 3    of these adolescents  Initially  there was  no funding support for a follow back sur   vey and parents were informed only that  we might contact them again in the fu   ture  When separate funding was ob   tained  we attempted to contact the par   ents of all adolescent respondents to the  1993 survey  Those who were not at the  same telephone number we</t>
  </si>
  <si>
    <t>Pierce, JP et al. (1994)</t>
  </si>
  <si>
    <t>10.1001/jama.1994.03510320048028</t>
  </si>
  <si>
    <t>Documents/E-cigarette citation library.Data/PDF/4240786495/10.1001_jama.1994.03510320048028-1994.pdf</t>
  </si>
  <si>
    <t>Smoking Initiation by Adolescent Girls, 1944 Through 1988: An Association With Targeted Advertising</t>
  </si>
  <si>
    <t>Potts, H et al. (1986)</t>
  </si>
  <si>
    <t>10.1093/her/1.3.195</t>
  </si>
  <si>
    <t>Documents/E-cigarette citation library.Data/PDF/2634257553/10.1093_her_1.3.195-1986.pdf</t>
  </si>
  <si>
    <t>Adolescent smoking and opinion of cigarette: Advertisements</t>
  </si>
  <si>
    <t>Sanders-Jackson, AN et al. (2015b)</t>
  </si>
  <si>
    <t>10.1093/ntr/ntx024</t>
  </si>
  <si>
    <t>Documents/E-cigarette citation library.Data/PDF/0392586869/10.1093_ntr_ntx024.pdf</t>
  </si>
  <si>
    <t>Corrigenda: Knowledge about e-cigarette constituents and regulation: Results from a national survey of U.S. young adults [Nicotine &amp;amp; Tobacco Research, 17, 10, (2014) (1247-1254)] DOI: 10.1093/ntr/ntu276</t>
  </si>
  <si>
    <t>Schooler, C et al. (1996)</t>
  </si>
  <si>
    <t>10.2105/AJPH.86.9.1216</t>
  </si>
  <si>
    <t>Documents/E-cigarette citation library.Data/PDF/3200002911/10.2105_AJPH.86.9.1216-1996.pdf</t>
  </si>
  <si>
    <t>Seventh graders' self-reported exposure to cigarette marketing and its relationship to their smoking behavior</t>
  </si>
  <si>
    <t>1996</t>
  </si>
  <si>
    <t>Sussman, S et al. (2016)</t>
  </si>
  <si>
    <t>10.1177/0163278715586295</t>
  </si>
  <si>
    <t>Documents/E-cigarette citation library.Data/PDF/0196157923/10.1177_0163278715586295-2016.pdf</t>
  </si>
  <si>
    <t>Commentary: Forces That Drive the Vape Shop Industry and Implications for the Health Professions</t>
  </si>
  <si>
    <t>Evaluation and the Health Professions</t>
  </si>
  <si>
    <t>health surveillance and policies that address this  critical segment of the nicotine marketplace   Declaration of Conflicting Interests  The author s  declared no potential conflicts of interest with respect to the research   authorship  and or publication of this article   386 Evaluation   the Health Professions 39 3   Funding  The author s  disclosed receipt of the following financial support for the</t>
  </si>
  <si>
    <t>Sussman, S et al. (2014)</t>
  </si>
  <si>
    <t>10.1186/s12971-014-0022-7</t>
  </si>
  <si>
    <t>Documents/E-cigarette citation library.Data/PDF/1904158624/10.1186_s12971-014-0022-7-2014.pdf</t>
  </si>
  <si>
    <t>Consumers' perceptions of vape shops in Southern California: An analysis of online Yelp reviews</t>
  </si>
  <si>
    <t>l file 2  Examples of Flavors and Hardware Mentioned at  the Shops Competing interests  The authors declare that they have no competing interest   Authorsâ   contributions  SS took a lead role in the study concept and design  write up of the manuscript   and he was PI of the pilot project  RG took a lead role in the data analysis   interpretation of the data  and write up of the Analysis and Results  TB</t>
  </si>
  <si>
    <t>Tan, AS et al. (2015a)</t>
  </si>
  <si>
    <t>10.1136/bmjopen-2014-007134</t>
  </si>
  <si>
    <t>Documents/E-cigarette citation library.Data/PDF/0574303042/10.1136_bmjopen-2014-007134-2015.pdf</t>
  </si>
  <si>
    <t>Is exposure to e-cigarette communication associated with perceived harms of e-cigarette secondhand vapour? Results from a national survey of US adults</t>
  </si>
  <si>
    <t>ted the  results and drafted the paper  ASLT is responsible for the overall content as  guarantor   Funding Data for this research came from the Annenberg National Health  Communication Survey  supported by the Annenberg School at the University  of Pennsylvania and the University of Southern California  ASLT conducted  this work while a postdoctoral fellow at the Center of Excellence in Cancer  Communic</t>
  </si>
  <si>
    <t>Wagoner, KG et al. (2014)</t>
  </si>
  <si>
    <t>10.1093/ntr/ntu081</t>
  </si>
  <si>
    <t>Documents/E-cigarette citation library.Data/PDF/3334545835/10.1093_ntr_ntu081-2014.pdf</t>
  </si>
  <si>
    <t>E-cigarette availability and promotion among retail outlets near college campuses in two southeastern states</t>
  </si>
  <si>
    <t>e National Cancer Institute or the   National Institutes of Health   deClArAtioN of iNtereStS  None declared   1153  e cigarette availability and promotion in NC and VA  ACkNowledgMeNt  Thank you to assessors K Â  Egan  S Â  Hulme  C Â  Kimes  and   D Â Pleasants and R Â Hopley  who oversaw data management   refereNCeS  American Legacy Foundation   2012   Electronic cigarettes    ECigarettes   Fact shee</t>
  </si>
  <si>
    <t>Williams, RS et al. (2015)</t>
  </si>
  <si>
    <t>10.1001/jamapediatrics.2015.63</t>
  </si>
  <si>
    <t>Documents/E-cigarette citation library.Data/PDF/2449539014/10.1001_jamapediatrics.2015.63-2015.pdf</t>
  </si>
  <si>
    <t>Electronic cigarette sales to minors via the internet</t>
  </si>
  <si>
    <t>pt for important  intellectual content  Williams  Ribisl   Statistical analysis  Derrick   Obtained funding  Williams  Ribisl   Administrative  technical  or material support  Williams   Study supervision  Williams   Conflict of Interest Disclosures  Dr Ribisl has served  as an expert consultant in litigation against tobacco  companies  No other disclosures were reported   Funding Support  Research repor
ug Administration   Corrections  This article was corrected on March 9   2015  for a change made in Funding Support and a  Disclaimer addition and on March 16  2015  for a  change in wording in the Results section   REFERENCES  1  Herzog B  Gerberi J  E cigs revolutionizing the  tobacco industry  http   www smallcapfinancialwire   com wp content uploads 2013 11 E Cigs   Revolutionizing the Tobacco Indust</t>
  </si>
  <si>
    <t>Bader, P et al. (2011)</t>
  </si>
  <si>
    <t>10.3390/ijerph8114118</t>
  </si>
  <si>
    <t>Documents/E-cigarette citation library.Data/PDF/0954413336/10.3390_ijerph8114118-2011.pdf</t>
  </si>
  <si>
    <t>Effects of tobacco taxation and pricing on smoking behavior in high risk populations: A knowledge synthesis</t>
  </si>
  <si>
    <t>101     While there are numerous studies that support the effectiveness of increasing prices  most declare   that equity implications need to be paramount  Even studies that support increased taxes underscore   the need to implement policies or measures to assist those who continue to smoke  especially for those   smokers who do not quit or reduce smoking in response to increased taxes and who  as a re
d  M   Wardman  D  This   study was funded by the Canadian Tobacco Control Research Initiative  The funding source had no   role in the writing of the paper    Pearl Bader  Principal Author  took the lead in the study design  implementation  and analysis  and   was responsible for writing the manuscript  David Boisclair  Co Author  helped with the study design    implementation  analysis and edit of the 
manuscript  Roberta Ferrence  Senior Responsible Author    was responsible for the conception  funding and oversight of the study and contributed to the study   design and edit of the manuscript  All authors declare that they have no conflicting interests    References   1  World Health Organization  WHO Report on the Global Tobacco Epidemic  World Health   Organization  Geneva  Switzerland  2008</t>
  </si>
  <si>
    <t>Bam, TS et al. (2014)</t>
  </si>
  <si>
    <t>10.5588/ijtld.13.0815</t>
  </si>
  <si>
    <t>Documents/E-cigarette citation library.Data/PDF/2287900422/10.5588_ijtld.13.0815-2014.pdf</t>
  </si>
  <si>
    <t>Position statement on electronic cigarettes or electronic nicotine delivery systems</t>
  </si>
  <si>
    <t>International Journal of Tuberculosis and Lung Disease</t>
  </si>
  <si>
    <t>Benowitz, NL (2014)</t>
  </si>
  <si>
    <t>10.1513/AnnalsATS.201312-433PS</t>
  </si>
  <si>
    <t>Documents/E-cigarette citation library.Data/PDF/0594676168/10.1513_AnnalsATS.201312-433PS-2014.pdf</t>
  </si>
  <si>
    <t>Emerging nicotine delivery products implications for public health</t>
  </si>
  <si>
    <t>Annals of the American Thoracic Society</t>
  </si>
  <si>
    <t>isease risk  when in fact this may not  be the case  Furthermore  there is some  evidence  although conflicting  that  smokeless tobacco among U S  adolescents  is a strong risk factor for becoming an adult  smoker  although smokeless tobacco does  not appear to be a gateway to smoking  in Sweden  15  16   A recent analysis  modeling the benefit versus harm for  smokeless tobacco use in the U S   populati</t>
  </si>
  <si>
    <t>Chang, H (2014)</t>
  </si>
  <si>
    <t>10.1136/tobaccocontrol-2013-051480</t>
  </si>
  <si>
    <t>Documents/E-cigarette citation library.Data/PDF/3544092920/10.1136_tobaccocontrol-2013-051480-2014.pdf</t>
  </si>
  <si>
    <t>Research gaps related to the environmental impacts of electronic cigarettes</t>
  </si>
  <si>
    <t>and glycerine  They also found that nicotine levels were on  average 22  above the manufacturerâ  s declaration of 18 mg   mL  but liquids labelled as nicotine free had no nicotine  present  All e cigarette solutions contained small amounts of  sensitising chemicals including benzyl alcohol  menthol and van   illin  They found none of the tobacco specific nitrosamines  eg   N nitrosonornicotine  N nitro</t>
  </si>
  <si>
    <t>Feighery, EC et al. (2001)</t>
  </si>
  <si>
    <t>10.1136/tc.10.2.184</t>
  </si>
  <si>
    <t>Documents/E-cigarette citation library.Data/PDF/3926941556/10.1136_tc.10.2.184-2001.pdf</t>
  </si>
  <si>
    <t>Cigarette advertising and promotional strategies in retail outlets: Results of a statewide survey in California</t>
  </si>
  <si>
    <t>Hill, AB (1965)</t>
  </si>
  <si>
    <t>10.1177/0141076814562718</t>
  </si>
  <si>
    <t>Documents/E-cigarette citation library.Data/PDF/0200256356/10.1177_0141076814562718-2015.pdf</t>
  </si>
  <si>
    <t>The environment and disease: association or causation?</t>
  </si>
  <si>
    <t>Journal of the Royal Society of Medicine</t>
  </si>
  <si>
    <t>Coherence  On the other hand the cause and effect  interpretation of our data should not seriously  conflict with the generally known facts of the nat   ural history and biology of the disease â   in the  expression of the Advisory Committee to the  Surgeon General it should have coherence   Thus in the discussion of lung cancer  the  Committee finds its association with cigarette smok   ing coherent with</t>
  </si>
  <si>
    <t>1965</t>
  </si>
  <si>
    <t>Hopkins, DP et al. (2010)</t>
  </si>
  <si>
    <t>10.1016/j.amepre.2009.10.029</t>
  </si>
  <si>
    <t>Documents/E-cigarette citation library.Data/PDF/0110859285/10.1016_j.amepre.2009.10.029-2010.pdf</t>
  </si>
  <si>
    <t>Smokefree Policies to Reduce Tobacco Use. A Systematic Review</t>
  </si>
  <si>
    <t>Klein, JD (2015)</t>
  </si>
  <si>
    <t>10.1001/jamapediatrics.2015.1929</t>
  </si>
  <si>
    <t>Documents/E-cigarette citation library.Data/PDF/0152052263/10.1001_jamapediatrics.2015.1929-20151.pdf</t>
  </si>
  <si>
    <t>Electronic cigarettes are another route to nicotine addiction for youth</t>
  </si>
  <si>
    <t>07   jklein aap org    Published Online  September 8  2015   doi 10 1001 jamapediatrics 2015 1929   Conflict of Interest Disclosures  None reported   REFERENCES  1  Primack BA  Soneji S  Stoolmiller M  Fine MJ   Sargent JD  Progression to traditional cigarette  smoking after electronic cigarette use among US  adolescents and young adults  published online  September 8  2015   JAMA Pediatr  doi 10 1001   j</t>
  </si>
  <si>
    <t>Mejia, AB et al. (2010)</t>
  </si>
  <si>
    <t>10.1136/tc.2009.031427</t>
  </si>
  <si>
    <t>Documents/E-cigarette citation library.Data/PDF/3425538985/10.1136_tc.2009.031427-2010.pdf</t>
  </si>
  <si>
    <t>Quantifying the effects of promoting smokeless tobacco as a harm reduction strategy in the USA</t>
  </si>
  <si>
    <t>dorse promotion of smokeless tobacco products as  part of a comprehensive harm reduction strategy   Funding This work was supported by National Cancer Institute Grant CA 61021  the  Flight Attendant Medical Research Institute  FAMRI  and the Centers for Disease  Control and Prevention  SAG is American Legacy Foundation Distinguished Professor in  Tobacco Control  The funding agencies played no role in st</t>
  </si>
  <si>
    <t>Pucci, LG et al. (1998)</t>
  </si>
  <si>
    <t>10.1016/S0749-3797(98)00034-8</t>
  </si>
  <si>
    <t>Documents/E-cigarette citation library.Data/PDF/3589470176/10.1016_S0749-3797(98)00034-8-1998.pdf</t>
  </si>
  <si>
    <t>Outdoor tobacco advertising in six Boston neighborhoods: Evaluating youth exposure</t>
  </si>
  <si>
    <t>Roeseler, A et al. (2010)</t>
  </si>
  <si>
    <t>10.1136/tc.2009.031963</t>
  </si>
  <si>
    <t>Documents/E-cigarette citation library.Data/PDF/0376542803/10.1136_tc.2009.031963-20101.pdf</t>
  </si>
  <si>
    <t>Tobacco marketing in California and implications for the future</t>
  </si>
  <si>
    <t>ance  The methodology to  estimate audience size varied slightly between the two surveys   Owing to funding limitations  a purposive sampling plan was  used to select events for observation  Selection criteria were  based on past history of the event including having a large  audience  a tobacco sponsored adult only area  the free distri   bution of tobacco products  presence of a mobile electronic  scor
A provision related to the use of cartoons to advertise or  promote cigarettes    Court judgment    Declaration that some images in Camel the Farm promotion were  prohibited cartoons    State entitled to attorneys fees  amount to be determined  case  still pending   Tobacco Control 2010 19 Suppl 1  i21ei29  doi 10 1136 tc 2009 031963 i29  Research paper</t>
  </si>
  <si>
    <t>Shang, C et al. (2015)</t>
  </si>
  <si>
    <t>10.1136/tobaccocontrol-2014-051771</t>
  </si>
  <si>
    <t>Documents/E-cigarette citation library.Data/PDF/3242526414/10.1136_tobaccocontrol-2014-051771-2015.pdf</t>
  </si>
  <si>
    <t>The association between tax structure and cigarette price variability: Findings from the ITC Project</t>
  </si>
  <si>
    <t>work after discussion with other authors  and is responsible for the overall content as guarantor   Funding The data collection for the ITC Project is supported by grants R01 CA  100362 and P50 CA111236  Roswell Park Transdisciplinary Tobacco Use Research  Center  and P01 CA138389  R01 CA090955  from the National Cancer Institute of  the United States  Robert Wood Johnson Foundation  045734   Canadian In
 is funded by the European Commission through FP7  HEALTH F3 2011 278273   Competing interests None declared   Patient consent Obtained   Ethics approval All ITC surveys were conducted with ethics clearance from the  Office of Research Ethics at the University of Waterloo  Canada and the respective  Internal Review Boards for each country   Provenance and peer review Not commissioned  externally peer re</t>
  </si>
  <si>
    <t>West, R and Brown, J (2014)</t>
  </si>
  <si>
    <t>10.3399/bjgp14X681253</t>
  </si>
  <si>
    <t>Documents/E-cigarette citation library.Data/PDF/0911163145/10.3399_bjgp14X681253-2014.pdf</t>
  </si>
  <si>
    <t>Electronic cigarettes: Fact and faction</t>
  </si>
  <si>
    <t>British Journal of General Practice</t>
  </si>
  <si>
    <t>Maloney, EK et al. (2015)</t>
  </si>
  <si>
    <t>Henley, S et al. (2004)</t>
  </si>
  <si>
    <t>10.1093/jnci/djh144</t>
  </si>
  <si>
    <t>Documents/E-cigarette citation library.Data/PDF/0374213417/10.1093_jnci_djh144-20041.pdf</t>
  </si>
  <si>
    <t>Association between exclusive pipe smoking and mortality from cancer and other diseases</t>
  </si>
  <si>
    <t>Tverdal, A and Bjartveit, K (2011)</t>
  </si>
  <si>
    <t>10.1136/tc.2010.036780</t>
  </si>
  <si>
    <t>Documents/E-cigarette citation library.Data/PDF/4291320778/10.1136_tc.2010.036780-2011.pdf</t>
  </si>
  <si>
    <t>Health consequences of pipe versus cigarette smoking</t>
  </si>
  <si>
    <t>Bernheim, BD and Rangel, A (2004)</t>
  </si>
  <si>
    <t>10.1257/0002828043052222</t>
  </si>
  <si>
    <t>Documents/E-cigarette citation library.Data/PDF/0039934631/10.1257_0002828043052222-20041.pdf</t>
  </si>
  <si>
    <t>Addiction and cue-triggered decision processes</t>
  </si>
  <si>
    <t>American Economic Review</t>
  </si>
  <si>
    <t>applied to multiple selves or multiple perspectives   or  select a particular method of resolving conflicting prefer   ences  for example  by respecting the tastes of only one self  or perspective   1572 THE AMERICAN ECONOMIC REVIEW DECEMBER 2004  B  Policy Objectives  What might society hope to accomplish  through public policies regarding addictive sub   stances  Possible objectives include protecting</t>
  </si>
  <si>
    <t>Gul, F and Pesendorfer, W (2007)</t>
  </si>
  <si>
    <t>10.1111/j.1467-937X.2007.00417.x</t>
  </si>
  <si>
    <t>Documents/E-cigarette citation library.Data/PDF/3705501919/10.1111_j.1467-937X.2007.00417.x-2007.pdf</t>
  </si>
  <si>
    <t>Harmful addiction</t>
  </si>
  <si>
    <t>Review of Economic Studies</t>
  </si>
  <si>
    <t>e clinical definition emphasizes a lack of control on the  part of addicted subjects and suggests a conflict between what the addict ought to consume and  what he actually consumes   In our model  the agent is compulsive when the choice is different from the u  Î W optimal  alternative  Thus  an agent is compulsive if behaviour would change were commitment possible   In line with the clinical definition a</t>
  </si>
  <si>
    <t>Terchek, JJ et al. (2009)</t>
  </si>
  <si>
    <t>10.1093/ntr/ntp074</t>
  </si>
  <si>
    <t>Documents/E-cigarette citation library.Data/PDF/2075312026/10.1093_ntr_ntp074-2009.pdf</t>
  </si>
  <si>
    <t>Measuring cigar use in adolescents: Inclusion of a brand-specific item</t>
  </si>
  <si>
    <t>ignoring the increasing importance of cigar use    This has implications for policy regarding grant funding and   advertising  taxing  and point of purchase display and sale of   cigars  It is in the vital interest of public health to understand the   extent to which cigar use may represent a gateway behavior for   cigarette  alcohol  marijuana  or other drug use  Finally  media   images associated with 
al   brand specifi c examples within items measuring cigar use and   the exact wording of items     Funding    This research was funded  through the Drug Free Communities   Support Program of the Substance Abuse and Mental Health   Services Administration  grant numbers sp12139 04 and   sp12117 04       Declaration of Interests    None declared     References    Baker    F     Ainsworth    S  R     Dye</t>
  </si>
  <si>
    <t>Delnevo, CD and Hrywna, M (2007)</t>
  </si>
  <si>
    <t>10.2105/AJPH.2006.101063</t>
  </si>
  <si>
    <t>Documents/E-cigarette citation library.Data/PDF/3367146731/10.2105_AJPH.2006.101063-2007.pdf</t>
  </si>
  <si>
    <t>"A whole 'nother smoke" or a cigarette in disguise: How RJ Reynolds reframed the image of little cigars</t>
  </si>
  <si>
    <t>Delnevo, CD (2006)</t>
  </si>
  <si>
    <t>10.1177/003335490612100203</t>
  </si>
  <si>
    <t>Documents/E-cigarette citation library.Data/PDF/1347894170/10.1177_003335490612100203-2006.pdf</t>
  </si>
  <si>
    <t>Smokers' choice: What explains the steady growth of cigar use in the U.S.?</t>
  </si>
  <si>
    <t>Fichtenberg, C and Glantz, SA (2002)</t>
  </si>
  <si>
    <t>10.1542/peds.109.6.1088</t>
  </si>
  <si>
    <t>Documents/E-cigarette citation library.Data/PDF/0813467664/10.1542_peds.109.6.1088-20021.pdf</t>
  </si>
  <si>
    <t>Youth access interventions do not affect youth smoking</t>
  </si>
  <si>
    <t>Altman, GD et al. (1999)</t>
  </si>
  <si>
    <t>10.1016/S0277-9536(98)00332-3</t>
  </si>
  <si>
    <t>Documents/E-cigarette citation library.Data/PDF/3077077704/10.1016_S0277-9536(98)00332-3-1999.pdf</t>
  </si>
  <si>
    <t>The relationship between tobacco access and use among adolescents: A four community study</t>
  </si>
  <si>
    <t>sample of saliva for cotinine  analysis  We did not collect saliva at time 4 because  there was no funding for cotinine analysis  In addition   schools were resistant to saliva collection because of  the time it took and its disruptiveness in the classroom   Data collection was completed in one class period  ap   proximately 40 min   Passive parental consent was  obtained for the self administered surve</t>
  </si>
  <si>
    <t>Forster, LJ et al. (2003)</t>
  </si>
  <si>
    <t>10.2105/AJPH.88.8.1193</t>
  </si>
  <si>
    <t>Documents/E-cigarette citation library.Data/PDF/4005692521/10.2105_AJPH.88.8.1193-1998.pdf</t>
  </si>
  <si>
    <t>The effects of community policies to reduce youth access to tobacco</t>
  </si>
  <si>
    <t>ake active roles as citizens and to  hold leaders accountable for public deci   sions  highlighting conflicts between citi   zens  values and the status quo  and using  that conflict to move individuals to action 15  The process in each community was the  same  but the implementation varied as the  communities developed ownership of the  project   The intervention was staffed by a half   time community or</t>
  </si>
  <si>
    <t>Warner, KE and Mendez, D (2010)</t>
  </si>
  <si>
    <t>10.1093/ntr/ntq125</t>
  </si>
  <si>
    <t>Documents/E-cigarette citation library.Data/PDF/1902798749/10.1093_ntr_ntq125-2010.pdf</t>
  </si>
  <si>
    <t>Tobacco control policy in developed countries: yesterday, today, and tomorrow.</t>
  </si>
  <si>
    <t>hey have   weaned out the most message responsive smokers  and they do   require a large and steady funding source  which none has man   aged to maintain to date  Once  if  all forms of advertising and   promotion of tobacco products are banned  no incremental im   pact will be available from this policy modality  In short  among   remaining adult smokers  the likelihood is that we will achieve   limited
 prohibition of smoking would not end smoking    In the early 1600s  Ottoman Empire Sultan Murad IV declared   smoking punishable by death  Despite public executions of   smokers  the behavior persisted  As with alcohol prohibition   nearly a century ago  smoking would persist through a black   market  although the rate of smoking would decline significantly    probably dramatically  depending on enforc
se toll in the rest of the world  there to   achieve the next generation of public health triumph   Funding  Institute of Medicine  contracts   M 016 IOM 2005 001 and   W 073 IOM 2005 001    University of Michigan   Declaration of Interests  Warner chairs the Global Tobacco Independence Policy Advisory   Board of Pfizer for which he receives an honorarium  which is   donated to his schoolâ  s scholarship</t>
  </si>
  <si>
    <t>Fabian, LA et al. (2012)</t>
  </si>
  <si>
    <t>10.1093/ntr/ntr131</t>
  </si>
  <si>
    <t>Documents/E-cigarette citation library.Data/PDF/0325947813/10.1093_ntr_ntr131-2012.pdf</t>
  </si>
  <si>
    <t>Ad lib smoking of black &amp;amp; mild cigarillos and cigarettes</t>
  </si>
  <si>
    <t>1993   which could lead to the respiratory diseases usually associ   ated with cigarette smoking   Funding  This work was supported by a grant from the National Heart   Lung and Blood Institute  1R21HL086514 02    Declaration of Interests  None Declared   Acknowledgments  We thank Dale Rhoda for his statistical contribution and Justin   Byron for his thoughtful comments   References  Blank  M  D   Nasim</t>
  </si>
  <si>
    <t>Cutler, D (2008)</t>
  </si>
  <si>
    <t>10.1257/jep.22.4.3</t>
  </si>
  <si>
    <t>Documents/E-cigarette citation library.Data/PDF/2614150872/10.1257_jep.22.4.3-2008.pdf</t>
  </si>
  <si>
    <t>Are we finally winning the war on cancer?</t>
  </si>
  <si>
    <t>Journal of Economic Perspectives</t>
  </si>
  <si>
    <t>Are We Finally Winning the War on  Cancer   David M  Cutler  P resident Nixon declared what came to be known as the â œwar on cancerâ   in1971  when he said in his State of the Union address  reproduced at http   www gutenberg org dirs etext04 sunix11 txt    â œI will also ask for  an appropriation of an extra  100 million to launch an intensive campaign to find  a cure for cancer 
cer was the nationâ  s second leading cause of death  trailing only  heart disease  After Nixonâ  s declaration  research budgets rose five fold in real  terms from 1971 to 2005  National Institutes of Health  2008   Spending on cancer  treatment rose from  15 billion in 1972 to  74 billion in 2005  both in 2005  dollars   a 4 percent real per capita increase  National Cancer Institute  2007    Despite 
31   A 1997 article by the same authors in the same journal  was titled â œCancer Undefeatedâ   and declared that â œwith 12 more years of data and  experience  we see little reason to change  the earlier articleâ  s  conclusionâ    Bailar  and Gornick  1997  p  1573    y David Cutler is Otto Eckstein Professor of Applied Economics  Department of Economics  and Kennedy School of Government  Harvard Univ
gs in oncology clinical trials  Thus  there will be new  advances  and accompanying high costs  The funding issue will become increas   ingly severe   22 Journal of Economic Perspectives  But the cancer dynamic will involve more than this  Many of the new  expen   sive drugs are tested first in metastatic settings because that is where clinical trials  are easiest to conduct  Only later are tests done in</t>
  </si>
  <si>
    <t>Murphy, KM and Topel, RH (2006)</t>
  </si>
  <si>
    <t>10.4324/9781936331253</t>
  </si>
  <si>
    <t>Documents/E-cigarette citation library.Data/PDF/1351892937/10.4324_9781936331253-2006.pdf</t>
  </si>
  <si>
    <t>The value of health and longevity</t>
  </si>
  <si>
    <t>Issues of the Day: 100 Commentaries on Climate, Energy, the Environment, Transportation, and Public Health Policy</t>
  </si>
  <si>
    <t>imate programs  and the possibility of allowing firms to offset their carbon   dioxide emissions by funding projects to reduce greenhouse gases in other sectors of the   economy or in other countries  Two commentaries discuss one of the most important   issues in assessing the economically efficient stringency of climate policy  namely the   rates at which future damages from climate change should be dis</t>
  </si>
  <si>
    <t>O'Brien, TC et al. (2013)</t>
  </si>
  <si>
    <t>McRobbie, H et al. (2014a)</t>
  </si>
  <si>
    <t>10.1002/14651858.CD010216.pub2</t>
  </si>
  <si>
    <t>Documents/E-cigarette citation library.Data/PDF/3430661562/10.5993_AJHB.41.6.9-2017.pdf</t>
  </si>
  <si>
    <t>Electronic cigarettes for smoking cessation and reduction</t>
  </si>
  <si>
    <t>Within the last three years HM has undertaken educational sessions sponsored by Pfizer and Johnson &amp; Johnson, manufacturers of smoking cessation medications.
Within the last three years PH has provided consultancy to GSK, Pfizer, and Johnson &amp; Johnson, manufacturers of smoking cessation medications. Due to these two interests, this review is not compliant with the Cochrane commercial sponsorship policy, as updated in 2014. At the time the protocol was published it was compliant.
Two authors (HM, CB) have additional declarations:
CB and HM were investigators on a study of ECs from an EC manufacturer (Ruyan Group, Beijing and Hong Kong). Ruyan supplied the ECs used in the trial and contracted with Health NZ Ltd. to undertake the study. Health New Zealand Ltd funded The University of Auckland to conduct the trial, independently of Ruyan Group (Holdings) Ltd. The trial design conduct, analysis and interpretation of results were conducted independently of the sponsors. CB and HM were investigators on the ASCEND EC trial funded by the Health Research Council of New Zealand that used product supplied at no charge from PGM international, a retailer of ECs.
JHB has no conflicts of interest to declare.</t>
  </si>
  <si>
    <t>Schripp, T et al. (2013)</t>
  </si>
  <si>
    <t>10.1111/j.1600-0668.2012.00792.x</t>
  </si>
  <si>
    <t>Does e-cigarette consumption cause passive vaping?</t>
  </si>
  <si>
    <t>Brose, LS et al. (2015a)</t>
  </si>
  <si>
    <t>10.1111/add.12917</t>
  </si>
  <si>
    <t>Is the use of electronic cigarettes while smoking associated withsmoking cessation attempts, cessation and reduced cigarette consumption? A survey with a 1-year follow-up</t>
  </si>
  <si>
    <t>J.B. has received an unrestricted grant from Pfizer, R.W. undertakes research and consultancy and receives fees for speaking from companies that develop and manufacture smoking cessation aids (Pfizer, J&amp;J, McNeil, GSK, Nabi, Novartis and Sanofi‐Aventis). L.B., S.H. and A.M. have no relationships with companies that might have an interest in the submitted work. There are no other financial relationships with any organizations that might have an interest in the submitted work, particularly electronic cigarette companies, and there are no other relationships or activities that could appear to have influenced the submitted work.</t>
  </si>
  <si>
    <t>Jensen, RP et al. (2015)</t>
  </si>
  <si>
    <t>10.1056/NEJMc1413069</t>
  </si>
  <si>
    <t>Hidden Formaldehyde in E-Cigarette Aerosols</t>
  </si>
  <si>
    <t>Goniewicz, ML et al. (2014b)</t>
  </si>
  <si>
    <t>10.1111/add.12410</t>
  </si>
  <si>
    <t>Nicotine content of electronic cigarettes, its release in vapour and its consistency across batches: regulatory implications.</t>
  </si>
  <si>
    <t>None of the authors has any links with any e‐cigarette manufacturers. All three authors received research funding from and/or provided consultancy to manufacturers of smoking cessation medications.</t>
  </si>
  <si>
    <t>Burstyn, I (2014)</t>
  </si>
  <si>
    <t>10.1186/1471-2458-14-18.</t>
  </si>
  <si>
    <t>Peering through the mist: what does the chemistry of contaminants in electronic cigarettes tell us about health risks?</t>
  </si>
  <si>
    <t>Funding for this work was provided by The Consumer Advocates for Smoke-free Alternatives Association (CASAA) Research Fund. CASAA is an all-volunteer, donation-funded, non-profit organization devoted to defending consumer access to and promoting tobacco harm reduction; it is a consumer (not industry) advocacy NGO. For more information, see http://casaa.org/. CASAA exercised no editorial control over the author’s writing or analysis: the author, not the funder, had full control of the content.</t>
  </si>
  <si>
    <t>Grana, R et al. (2013)</t>
  </si>
  <si>
    <t>Corpus ID: 70577689</t>
  </si>
  <si>
    <t>Background paper on e-cigarettes (electronic nicotine delivery systems)</t>
  </si>
  <si>
    <t>Lerner, CA et al. (2015a)</t>
  </si>
  <si>
    <t>10.1371/journal.pone.0116732</t>
  </si>
  <si>
    <t>Vapors produced by electronic cigarettes and e-juices with flavorings induce toxicity, oxidative stress, and inflammatory response in lung epithelial cells and in mouse lung</t>
  </si>
  <si>
    <t>Adkison, SE et al. (2013)</t>
  </si>
  <si>
    <t>doi: 10.1016/j.amepre.2012.10.018.</t>
  </si>
  <si>
    <t>Electronicnicotine delivery systems: international tobacco control four-country survey</t>
  </si>
  <si>
    <t>KMC has consulted with various manufacturers of stop-smoking medications in the past, and currently serves as a paid expert witness in litigation against cigarette manufacturers. RB has consulted to the Australian Department of Health on tobacco control issues.</t>
  </si>
  <si>
    <t>Etter, JF et al. (2013)</t>
  </si>
  <si>
    <t>10.1111/add.12235</t>
  </si>
  <si>
    <t>Analysis of refill liquids for electronic cigarettes</t>
  </si>
  <si>
    <t>JFE was reimbursed by a manufacturer of e‐liquids for traveling to London and to China, but he received no honoraria for these meetings aimed at mutual information. EZ and SS are employed by McNeil, a manufacturer of medicinal products for smoking cessation.</t>
  </si>
  <si>
    <t>McRobbie, H et al. (2014b)</t>
  </si>
  <si>
    <t>10.1158/1940-6207.CAPR-15-0058</t>
  </si>
  <si>
    <t>Effects of the use of electronic cigarettes with and without concurrent smoking on acrolein delivery</t>
  </si>
  <si>
    <t>H. McRobbie is Clincal Director at The Dragon Institute; reports receiving commercial research grant from Pfizer; and has received speakers bureau honoraria from Johnson &amp; Johnson and Pfizer. M.L. Goniewicz reports receiving commercial research grant from Pfizer. P. Hajek has received speakers bureau honoraria from and is a consultant/advisory board member for the manufacturers of stop-smoking medications. No potential conflicts of interest were disclosed by the other authors.</t>
  </si>
  <si>
    <t>Harber, P et al. (2006)</t>
  </si>
  <si>
    <t>10.2165/00139709-200625040-00006</t>
  </si>
  <si>
    <t>Diacetyl-induced lung disease.</t>
  </si>
  <si>
    <t>Toxicological reviews</t>
  </si>
  <si>
    <t>Cannot access full text</t>
  </si>
  <si>
    <t>Hess, IM et al. (2016)</t>
  </si>
  <si>
    <t>10.17061/phrp2621617</t>
  </si>
  <si>
    <t>A systematic review of the health risks from passive exposure to electronic cigarette vapour</t>
  </si>
  <si>
    <t>Public Health Research and Practice</t>
  </si>
  <si>
    <t>Nides, MA et al. (2014)</t>
  </si>
  <si>
    <t>10.5993/AJHB.38.2.12</t>
  </si>
  <si>
    <t>Nicotine blood levels and short-term smoking reduction with an electronic nicotine delivery system</t>
  </si>
  <si>
    <t>Etter, JF (2014)</t>
  </si>
  <si>
    <t>10.1111/add.12475</t>
  </si>
  <si>
    <t>Levels of saliva cotinine in electronic cigarette users</t>
  </si>
  <si>
    <t>Jean‐François Etter's salary is paid by the University of Geneva. He has served as an unpaid expert consultant for the World Health Organization regarding e‐cigarettes. He was reimbursed by a manufacturer of e‐liquids for travelling to London and to China.</t>
  </si>
  <si>
    <t>Farsalinos, KE et al. (2015f)</t>
  </si>
  <si>
    <t>10.1111/add.12942</t>
  </si>
  <si>
    <t>E-cigarettes generate high levels of aldehydes only in 'dry puff' conditions</t>
  </si>
  <si>
    <t>Some of the studies by K.F. and V.V. were performed using unrestricted funds provided to the institution (Onassis Cardiac Surgery Center) by electronic cigarette companies.</t>
  </si>
  <si>
    <t>Rose, JE et al. (2010a)</t>
  </si>
  <si>
    <t>10.1037/a0020834</t>
  </si>
  <si>
    <t>Pulmonary Delivery of Nicotine Pyruvate: Sensory and Pharmacokinetic Characteristics</t>
  </si>
  <si>
    <t>Experimental and Clinical Psychopharmacology</t>
  </si>
  <si>
    <t>JER, JET, TM, and FMB have support from Philip Morris U.S.A. for the submitted work. The company had no role in the design or execution of the study, data analysis or publication of the results. JER, TM, and JET are named as inventors on patent applications filed by Duke University pertaining to the nicotine inhalation technology; (2) ML has had no relationships with Philip Morris U.S.A. that might have an interest in the submitted work; (3) their spouses, partners, or children have no financial relationships that may be relevant to the submitted work, other than those disclosed in (1); and (4) Authors have no nonfinancial interests that may be relevant to the submitted work. CJW and ML received funding to conduct this work from the Duke University Department of Psychiatry. Within the last 3 years, JER has received consulting payments for work unrelated to this study, from the following entities: NIDA, GlaxoSmithKline, Novartis, Philip Morris International, Targacept, Catalyst Pharmaceutical Partners, Lorillard, University of Kentucky, Medacorp, Pharmalink, and the Noble Medical Consulting Group</t>
  </si>
  <si>
    <t>Farsalinos, KE et al. (2016a)</t>
  </si>
  <si>
    <t>10.1111/add.13506</t>
  </si>
  <si>
    <t>Electronic cigarette use in the European Union: analysis of a representative sample of 27 460 Europeans from 28 countries</t>
  </si>
  <si>
    <t>Addiction (Abingdon, England)</t>
  </si>
  <si>
    <t>Two (unpublished) studies by K.F. and V.V. were performed using unrestricted funds provided to the institution (Onassis Cardiac Surgery Center) by electronic cigarette companies in 2013 and one study was funded by Tennessee Smoke‐Free Association, a non‐profit advocacy group and trade organization with a focus on tobacco harm reduction, in 2015. J.L.H. has received speaker honorarium and consultancy fees from Johnson &amp; Johnson, Novartis, Pfizer and Pierre Fabre.</t>
  </si>
  <si>
    <t>Pisinger, C (2015)</t>
  </si>
  <si>
    <t>10.1016/j.ypmed.2014.10.009</t>
  </si>
  <si>
    <t>Research Centre for Prevention and Health , A systematic review of health effects of electronic cigarettes, unpublished report</t>
  </si>
  <si>
    <t>Russell, MA (1991)</t>
  </si>
  <si>
    <t>The future of nicotine replacement.</t>
  </si>
  <si>
    <t>Etter, JF and Bullen, CB (2011a)</t>
  </si>
  <si>
    <t>Jean-François Etter’s salary is paid by the University of Geneva. He has served as an unpaid expert consultant for the World Health Organization regarding e-cigarettes. He was reimbursed by a manufacturer of e-liquids for travelling to London and to China.</t>
  </si>
  <si>
    <t>Stead, LF and Lancaster, T (2012)</t>
  </si>
  <si>
    <t>10.1002/14651858.CD009670.pub2</t>
  </si>
  <si>
    <t>Behavioural interventions as adjuncts to pharmacotherapy for smoking cessation</t>
  </si>
  <si>
    <t>Borderud, SP et al. (2014)</t>
  </si>
  <si>
    <t>10.1002/cncr.29118</t>
  </si>
  <si>
    <t>Erratum: Electronic cigarette use among patients with cancer: Characteristics of electronic cigarette users and their smoking cessation outcomes (Cancer (2014) 10.1002/cncr.28811)</t>
  </si>
  <si>
    <t>Cancer</t>
  </si>
  <si>
    <t>Shawn, L and Nelson, LS (2013)</t>
  </si>
  <si>
    <t>Smoking cessation can be toxic to your health</t>
  </si>
  <si>
    <t>Emergency Medicine</t>
  </si>
  <si>
    <t>Pellegrino, R et al. (2012)</t>
  </si>
  <si>
    <t>PMID: 22913171</t>
  </si>
  <si>
    <t>Electronic cigarettes: an evaluation of exposure to chemicals and fine particulate matter (PM).</t>
  </si>
  <si>
    <t>Annali di igiene : medicina preventiva e di comunità</t>
  </si>
  <si>
    <t>McCauley, L et al. (2012)</t>
  </si>
  <si>
    <t>10.1378/chest.11-1334</t>
  </si>
  <si>
    <t>An unexpected consequence of electronic cigarette use</t>
  </si>
  <si>
    <t>Chest</t>
  </si>
  <si>
    <t>McNeill, A et al. (2014)</t>
  </si>
  <si>
    <t>10.1111/add.12730</t>
  </si>
  <si>
    <t>A critique of a World Health Organization-commissioned report and associated paper on electronic cigarettes</t>
  </si>
  <si>
    <t>A.M. has no competing interests. J.F.E. was reimbursed by a manufacturer of e‐cigarettes and e‐liquids for travelling to London and to China to visit e‐cigarette factories, but received no honoraria for these meetings; he has no competing interests with the tobacco and pharmaceutical industries. Some studies performed by K.F. were carried out using funds provided to his institution (Onassis Cardiac Surgery Center) by e‐cigarette companies. P.H. received research funding from and provided consultancy to manufacturers of stop‐smoking medications. J.LeH. has received speaker honoraria and consultancy fees from Johnson &amp; Johnson, Novartis, Pfizer and Pierre Fabre; he has never worked for tobacco or electronic cigarettes companies. H.M. was an investigator in a public‐good‐funded ASCEND e‐cigarette trial for which PGM International provided products at no cost, and has undertaken research on Ruyan e‐cigarettes, for which the University of Auckland was funded by Health New Zealand, independently of Ruyan; he has provided consultancy for and received research funding from manufacturers of smoking cessation medications (Pfizer, Johnson &amp; Johnson and GlaxoSmithKline).</t>
  </si>
  <si>
    <t>Slotkin, TA (1998)</t>
  </si>
  <si>
    <t>Fetal nicotine or cocaine exposure: Which one is worse?</t>
  </si>
  <si>
    <t>Martin, EM et al. (2016)</t>
  </si>
  <si>
    <t>10.1152/ajplung.00170.2016</t>
  </si>
  <si>
    <t>E-cigarette use results in suppression of immune and inflammatory-response genes in nasal epithelial cells similar to cigarette smoke</t>
  </si>
  <si>
    <t>American Journal of Physiology - Lung Cellular and Molecular Physiology</t>
  </si>
  <si>
    <t>Tackett, AP et al. (2015)</t>
  </si>
  <si>
    <t>10.1111/add.12878</t>
  </si>
  <si>
    <t>Biochemically verified smoking cessation and vaping beliefs among vape store customers</t>
  </si>
  <si>
    <t>Schraufnagel, DE et al. (2014)</t>
  </si>
  <si>
    <t>10.1164/rccm.201407-1198PP</t>
  </si>
  <si>
    <t>Electronic cigarettes: a position statement of the forum of international respiratory societies.</t>
  </si>
  <si>
    <t>Vardavas, CI et al. (2012)</t>
  </si>
  <si>
    <t>10.1378/chest.11-2443</t>
  </si>
  <si>
    <t>Short-term pulmonary effects of using an electronic cigarette: Impact on respiratory flow resistance, impedance, and exhaled nitric oxide</t>
  </si>
  <si>
    <t>Anderson, RC et al. (1950)</t>
  </si>
  <si>
    <t>10.1002/jps.3030391014</t>
  </si>
  <si>
    <t>Toxicological studies on synthetic glycerin.</t>
  </si>
  <si>
    <t>Journal of the American Pharmaceutical Association. American Pharmaceutical Association</t>
  </si>
  <si>
    <t>1950</t>
  </si>
  <si>
    <t>Renne, RA et al. (1992)</t>
  </si>
  <si>
    <t>10.3109/08958379209145307</t>
  </si>
  <si>
    <t>2-week and 13-week inhalation studies of aerosolized glycerol in rats</t>
  </si>
  <si>
    <t>Cummings, KM et al. (2002)</t>
  </si>
  <si>
    <t>http://dx.doi.org/10.1136/tc.11.suppl_1.i5</t>
  </si>
  <si>
    <t>Marketing to America's youth: Evidence from corporate documents</t>
  </si>
  <si>
    <t>American Academy of Pediatrics (2015)</t>
  </si>
  <si>
    <t>10.1542/peds.2015-3109</t>
  </si>
  <si>
    <t>Public Policy to Protect Children from Tobacco, Nicotine and Tobacco Smoke: Policy Statement</t>
  </si>
  <si>
    <t>This document is copyrighted and is property of the American Academy of Pediatrics and its Board of Directors. All authors have filed conflict of interest statements with the American Academy of Pediatrics. Any conflicts have been resolved through a process approved by the Board of Directors. The American Academy of Pediatrics has neither solicited nor accepted any commercial involvement in the development of the content of this publication.</t>
  </si>
  <si>
    <t>Czoli, CD et al. (2014)</t>
  </si>
  <si>
    <t>10.17269/cjph.105.4119</t>
  </si>
  <si>
    <t>Electronic cigarettes in Canada: Prevalence of use and perceptions among youth and young adults</t>
  </si>
  <si>
    <t>Canadian Journal of Public Health</t>
  </si>
  <si>
    <t>Bohr, S et al. (2016)</t>
  </si>
  <si>
    <t>PMID: 28149256</t>
  </si>
  <si>
    <t>Extensive burn injury caused by fundamental electronic cigarette design flaw</t>
  </si>
  <si>
    <t>Annals of Burns and Fire Disasters</t>
  </si>
  <si>
    <t>Forrester, MB (2015)</t>
  </si>
  <si>
    <t>10.1097/PEC.0000000000001226</t>
  </si>
  <si>
    <t>Pediatric Minoxidil Exposures Reported to Texas Poison Centers</t>
  </si>
  <si>
    <t>Pediatric Emergency Care</t>
  </si>
  <si>
    <t>Walsh, K et al. (2016)</t>
  </si>
  <si>
    <t>10.1136/bcr-2015-212868</t>
  </si>
  <si>
    <t>Rare case of accidental fire and burns caused by e-cigarette batteries</t>
  </si>
  <si>
    <t>BMJ Case Reports</t>
  </si>
  <si>
    <t>Wagener, TL et al. (2012)</t>
  </si>
  <si>
    <t>10.1111/j.1360-0443.2012.03826.x</t>
  </si>
  <si>
    <t>Electronic cigarettes: Achieving a balanced perspective</t>
  </si>
  <si>
    <t>Brook, JS et al. (2007)</t>
  </si>
  <si>
    <t>10.1080/10550490701375244</t>
  </si>
  <si>
    <t>Trajectories of cigarette smoking among African Americans and Puerto Ricans from adolescence to young adulthood: Associations with dependence on alcohol and illegal drugs</t>
  </si>
  <si>
    <t>Linnet, KM et al. (2003)</t>
  </si>
  <si>
    <t>10.1176/appi.ajp.160.6.1028</t>
  </si>
  <si>
    <t>Maternal lifestyle factors in pregnancy risk of attention deficit hyperactivity disorder and associated behaviors: Review of the current evidence</t>
  </si>
  <si>
    <t>American Journal of Psychiatry</t>
  </si>
  <si>
    <t>Mark, KS et al. (2015)</t>
  </si>
  <si>
    <t>10.1097/ADM.0000000000000128</t>
  </si>
  <si>
    <t>Knowledge, attitudes, and practice of electronic cigarette use among pregnant women</t>
  </si>
  <si>
    <t>Journal of Addiction Medicine</t>
  </si>
  <si>
    <t>Mychasiuk, R et al. (2013)</t>
  </si>
  <si>
    <t>10.1002/syn.21737</t>
  </si>
  <si>
    <t>Environmental enrichment alters structural plasticity of the adolescent brain but does not remediate the effects of prenatal nicotine exposure</t>
  </si>
  <si>
    <t>Synapse</t>
  </si>
  <si>
    <t>Tjora, T et al. (2014)</t>
  </si>
  <si>
    <t>10.1111/add.12522</t>
  </si>
  <si>
    <t>The association between smoking and depression from adolescence to adulthood</t>
  </si>
  <si>
    <t>Cummings, KM et al. (2003)</t>
  </si>
  <si>
    <t>10.1080/14622200307237</t>
  </si>
  <si>
    <t>Is the prevalence of youth smoking affected by efforts to increase retailer compliance with a minors' access to law?</t>
  </si>
  <si>
    <t>Stead, LF and Lancaster, T (2005)</t>
  </si>
  <si>
    <t>10.1002/14651858.CD001497.pub2</t>
  </si>
  <si>
    <t>Interventions for preventing tobacco sales to minors</t>
  </si>
  <si>
    <t>Famele, M et al. (2016)</t>
  </si>
  <si>
    <t>10.1002/jssc.201601076</t>
  </si>
  <si>
    <t>Liquid chromatography with tandem mass spectrometry method for the determination of nicotine and minor tobacco alkaloids in electronic cigarette refill liquids and second-hand generated aerosol</t>
  </si>
  <si>
    <t>Journal of Separation Science</t>
  </si>
  <si>
    <t>Rosenberg, J et al. (1980)</t>
  </si>
  <si>
    <t>10.1038/clpt.1980.196</t>
  </si>
  <si>
    <t>Disposition kinetics and effects of intravenous nicotine</t>
  </si>
  <si>
    <t>Clinical Pharmacology &amp;amp; Therapeutics</t>
  </si>
  <si>
    <t>1980</t>
  </si>
  <si>
    <t>Hall, WD and Lynskey, M (2005)</t>
  </si>
  <si>
    <t>10.1080/09595230500126698</t>
  </si>
  <si>
    <t>Is cannabis a gateway drug? Testing hypotheses about the relationship between cannabis use and the use of other illicit drugs</t>
  </si>
  <si>
    <t>Klein, LC et al. (2003)</t>
  </si>
  <si>
    <t>10.1080/14622200307257</t>
  </si>
  <si>
    <t>Maternal nicotine exposure increases nicotine preference in periadolescent male but not female C57B1/6J mice</t>
  </si>
  <si>
    <t>Jacobson, JT et al. (1984)</t>
  </si>
  <si>
    <t>10.1097/00003446-198407000-00010</t>
  </si>
  <si>
    <t>A comparison of auditory brain stem response and behavioral screening in high risk and normal newborn infants</t>
  </si>
  <si>
    <t>Ear and Hearing</t>
  </si>
  <si>
    <t>Vlachopoulos, C et al. (2006)</t>
  </si>
  <si>
    <t>10.1097/01.psy.0000203171.33348.72</t>
  </si>
  <si>
    <t>Acute mental stress has a prolonged unfavorable effect on arterial stiffness and wave reflections</t>
  </si>
  <si>
    <t>Psychosomatic Medicine</t>
  </si>
  <si>
    <t>Chaisson, NF et al. (2010)</t>
  </si>
  <si>
    <t>10.1097/JOM.0b013e3181f84577</t>
  </si>
  <si>
    <t>Evaluation of methods to determine excessive decline of forced expiratory volume in one second in workers exposed to diacetyl-containing flavorings</t>
  </si>
  <si>
    <t>Journal of Occupational and Environmental Medicine</t>
  </si>
  <si>
    <t>McNeill, A and Robson, D (2017)</t>
  </si>
  <si>
    <t>10.1111/add.14043</t>
  </si>
  <si>
    <t>A man before his time: Russell's insights into nicotine, smoking, treatment and curbing the smoking problem</t>
  </si>
  <si>
    <t>A.M. was a research worker in Professor Russell's smoking research group from 1985 to 1990. D.R. has no competing interests</t>
  </si>
  <si>
    <t>Kandel, DB and Kandel, ER (2014)</t>
  </si>
  <si>
    <t>10.1111/apa.12851</t>
  </si>
  <si>
    <t>The Gateway Hypothesis of substance abuse: Developmental, biological and societal perspectives</t>
  </si>
  <si>
    <t>Acta Paediatrica, International Journal of Paediatrics</t>
  </si>
  <si>
    <t>West, R et al. (2005a)</t>
  </si>
  <si>
    <t>10.1111/j.1360-0443.2004.00995.x</t>
  </si>
  <si>
    <t>Outcome criteria in smoking cessation trials: Proposal for a common standard</t>
  </si>
  <si>
    <t>Moretto, N et al. (2012)</t>
  </si>
  <si>
    <t>10.1111/j.1749-6632.2012.06531.x</t>
  </si>
  <si>
    <t>Acrolein effects in pulmonary cells: Relevance to chronic obstructive pulmonary disease</t>
  </si>
  <si>
    <t>Annals of the New York Academy of Sciences</t>
  </si>
  <si>
    <t>The authors declare no conflicts of interest.</t>
  </si>
  <si>
    <t>Kandel, DB et al. (1992)</t>
  </si>
  <si>
    <t>10.15288/jsa.1992.53.447</t>
  </si>
  <si>
    <t>Stages of progression in drug involvement from adolescence to adulthood: Further evidence for the gateway theory</t>
  </si>
  <si>
    <t>Journal of Studies on Alcohol</t>
  </si>
  <si>
    <t>Pollay, RW et al. (1996)</t>
  </si>
  <si>
    <t>10.2307/1251927</t>
  </si>
  <si>
    <t>The last straw? Cigarette advertising and realized market shares among youths and adults, 1979-1993</t>
  </si>
  <si>
    <t>Journal of Marketing</t>
  </si>
  <si>
    <t>Heydari, G et al. (2017)</t>
  </si>
  <si>
    <t>10.4103/0970-2113.197119</t>
  </si>
  <si>
    <t>Electronic cigarette, effective or harmful for quitting smoking and respiratory health: A quantitative review papers</t>
  </si>
  <si>
    <t>Lung India</t>
  </si>
  <si>
    <t>There are no conflicts of interest.</t>
  </si>
  <si>
    <t>Chotbenjamaporn, P et al. (2017)</t>
  </si>
  <si>
    <t>10.4103/ijph.IJPH_234_17</t>
  </si>
  <si>
    <t>Tobacco use among thai students: Results from the 2015 global youth tobacco survey</t>
  </si>
  <si>
    <t>Indian journal of public health</t>
  </si>
  <si>
    <t>Giovenco, DP et al. (2014)</t>
  </si>
  <si>
    <t>10.1016/j.amepre.2014.04.009</t>
  </si>
  <si>
    <t>Factors associated with e-cigarette use</t>
  </si>
  <si>
    <t>No financial disclosures were reported by the authors of this paper.</t>
  </si>
  <si>
    <t>Fernandez, E et al. (2016)</t>
  </si>
  <si>
    <t>Exposure to Aerosols from Smoking-proxy Electronic Inhaling Systems: a Systematic Review</t>
  </si>
  <si>
    <t>The authors declare no competing interests.</t>
  </si>
  <si>
    <t>Yoong, S et al. (2016)</t>
  </si>
  <si>
    <t>Prevalence of Smoking-proxy Electronic Inhaling Systems (SEIS) use and its association with tobacco initiation in youth</t>
  </si>
  <si>
    <t>All authors declare no conflict of interest.</t>
  </si>
  <si>
    <t>Saint, DM (1997)</t>
  </si>
  <si>
    <t>PMID: 9082382</t>
  </si>
  <si>
    <t>Vanillin-triggered migraine</t>
  </si>
  <si>
    <t>Combes, RD and Balls, M (2015)</t>
  </si>
  <si>
    <t>10.1177/026119291504300610</t>
  </si>
  <si>
    <t>I can resist anything except temptation'. Alternatives to Laboratory Animals</t>
  </si>
  <si>
    <t>Bertholon, J et al. (2013)</t>
  </si>
  <si>
    <t>https://doi.org/10.1016/j.rmr.2013.03.003</t>
  </si>
  <si>
    <t>Comparaison de lâ€™aÃ©rosol de la cigarette Ã©lectronique Ã celui des cigarettes ordinaires et de la chicha</t>
  </si>
  <si>
    <t>The authors declare that they have no conflicts of interest in connection with this article.</t>
  </si>
  <si>
    <t>Ruprecht, AA (2014)</t>
  </si>
  <si>
    <t>10.1700/1430.15833</t>
  </si>
  <si>
    <t>Comparison between particulate matter and ultrafine particle emission by electronic and normal cigarettes in real-life conditions</t>
  </si>
  <si>
    <t>GRADE Working Group (2004)</t>
  </si>
  <si>
    <t>https://doi.org/10.1136/bmj.328.7454.1490</t>
  </si>
  <si>
    <t>Grading quality of evidence and strength of recommendations</t>
  </si>
  <si>
    <t>Most of the members of the GRADE Working Group have a vested interest in another system of grading the quality of evidence and the strength of recommendations.</t>
  </si>
  <si>
    <t>Cantrell, J et al. (2015)</t>
  </si>
  <si>
    <t>http://dx.doi.org/10.1136/tobaccocontrol-2015-052532</t>
  </si>
  <si>
    <t>Rapid increase in e-cigarette advertising spending as Altria's MarkTen enters the marketplace</t>
  </si>
  <si>
    <t>Ramamurthi, D et al. (2015)</t>
  </si>
  <si>
    <t>http://dx.doi.org/10.1136/tobaccocontrol-2015-052661</t>
  </si>
  <si>
    <t>lectronic cigarette marketers manipulate antitobacco advertisements to promote vaping</t>
  </si>
  <si>
    <t>Jarvis, MJ and Wardle, J (1999)</t>
  </si>
  <si>
    <t>Social patterning of individual health behaviours: the case of cigarette smoking</t>
  </si>
  <si>
    <t>Beard, E et al. (2014)</t>
  </si>
  <si>
    <t>10.1016/j.pec.2013.10.022</t>
  </si>
  <si>
    <t>How are the English Stop Smoking Services responding to growth in use of electronic cigarettes? Patient education and counseling</t>
  </si>
  <si>
    <t>EB and JB have received unrestricted funding from Pfizer. RW and AMcE have undertaken research and consultancy for companies that develop and manufacture smoking cessation medications. RW and AMcE have a share of a patent for a novel nicotine delivery device. LB's and EB'S posts at the time of data collection was funded by the National Centre for Smoking Cessation and Training.</t>
  </si>
  <si>
    <t>Hummel, K et al. (2014)</t>
  </si>
  <si>
    <t>10.1016/j.drugpo.2014.12.009</t>
  </si>
  <si>
    <t>Prevalence and reasons for use of electronic cigarettes among smokers: Findings from the International Tobacco Control (ITC) Netherlands Survey</t>
  </si>
  <si>
    <t>Agaku, IT et al. (2014)</t>
  </si>
  <si>
    <t>10.1016/j.drugalcdep.2014.03.003</t>
  </si>
  <si>
    <t>Poly-tobacco use among adults in 44 countries during 2008-2012: evidence for an integrative and comprehensive approach in tobacco control.</t>
  </si>
  <si>
    <t>The authors have no conflicts of interest relevant to this article to disclose.</t>
  </si>
  <si>
    <t>Christensen, LB et al. (2013)</t>
  </si>
  <si>
    <t>three cases of attempted suicide by ingestion of nicotine liquid used in e-cigarettes</t>
  </si>
  <si>
    <t>Kosmider, L et al. (2015)</t>
  </si>
  <si>
    <t>Influence of Electronic Cigarettes Puffing.</t>
  </si>
  <si>
    <t>Laugesen, M (2008)</t>
  </si>
  <si>
    <t>Corpus ID: 167544743</t>
  </si>
  <si>
    <t>Safety report on the RuyanÂ® e-cigarette and cartridge</t>
  </si>
  <si>
    <t>Financial disclosure. This report is funded by Ruyan. Disclaimer. Apart from research Health New Zealand derives no financial benefit from
Ruyan.</t>
  </si>
  <si>
    <t>van Staden, SR et al. (2013)</t>
  </si>
  <si>
    <t>10.7196/SAMJ.6887</t>
  </si>
  <si>
    <t>Carboxyhaemoglobin levels, health and lifestyle perceptions in smokers converting from tobacco cigarettes to electronic cigarettes</t>
  </si>
  <si>
    <t>South African Medical Journal</t>
  </si>
  <si>
    <t>The sponsor of the Twisp e-cigarette had no role in the design and conduction; the collection, analysis and interpretation of the study; or in the preparation, review or approval of the manuscript.</t>
  </si>
  <si>
    <t>Farsalinos, KE (2015)</t>
  </si>
  <si>
    <t>E-cigarette aerosols generates high levels of formaldehyde only in 'dry puff' conditions</t>
  </si>
  <si>
    <t>Declaration of interestsSome of the studies by K.F. and V.V. were performed usingunrestricted funds provided to the institution (OnassisCardiac Surgery Center) by electronic cigarette companies</t>
  </si>
  <si>
    <t>Dautzenberg, B et al. (2013)</t>
  </si>
  <si>
    <t>http://dx.doi.org/10.4236/ojrd.2013.31004</t>
  </si>
  <si>
    <t>E-Cigarette: a new tobacco product for schoolchildren in Paris</t>
  </si>
  <si>
    <t>Hamilton, HA et al. (2014)</t>
  </si>
  <si>
    <t>10.1093/ntr/ntu234</t>
  </si>
  <si>
    <t>Ever use of nicotine and non-nicotine electronic cigarettes among high school students in Ontario, Canada</t>
  </si>
  <si>
    <t>Lippert, AM (2014)</t>
  </si>
  <si>
    <t>Do Adolescent Smokers Use E-Cigarettes to Help Them Quit? The Sociodemographic Correlates and Cessation Motivations of US Adolescent E-Cigarette Use</t>
  </si>
  <si>
    <t>Meier, EM et al. (2015)</t>
  </si>
  <si>
    <t>10.1016/j.amepre.2014.09.018</t>
  </si>
  <si>
    <t>Which Nicotine Products Are Gateways to Regular Use?: First-Tried Tobacco and Current Use in College Students.</t>
  </si>
  <si>
    <t>Russell, MA (1971)</t>
  </si>
  <si>
    <t>https://doi.org/10.1111/j.2044-8341.1971.tb02141.x</t>
  </si>
  <si>
    <t>Cigarette smoking: natural history of a dependence disorder</t>
  </si>
  <si>
    <t>1971</t>
  </si>
  <si>
    <t>Russell, MA and Feyerabend, C (1978)</t>
  </si>
  <si>
    <t>10.3109/03602537808993776</t>
  </si>
  <si>
    <t>Cigarette smoking: A dependence on high-nicotine boli</t>
  </si>
  <si>
    <t>Drug Metabolism Reviews</t>
  </si>
  <si>
    <t>1978</t>
  </si>
  <si>
    <t>St Helen, G et al. (2016b)</t>
  </si>
  <si>
    <t>10.18001/TRS.2.4.8</t>
  </si>
  <si>
    <t>Nicotine delivery and vaping behaviour during ad libitum e-cigarette access</t>
  </si>
  <si>
    <t>Dr. Neal Benowitz serves as a consultant to several pharmaceutical companies that market smoking cessation medications and has served as a paid expert witness in litigation against tobacco companies. The other authors have no conflicts to declare.</t>
  </si>
  <si>
    <t>Strong, DR et al. (2017)</t>
  </si>
  <si>
    <t>10.1016/j.drugalcdep.2017.05.010</t>
  </si>
  <si>
    <t>Indicators of dependence for different types of tobacco product users: Descriptive findings from Wave 1 (2013â€“2014) of the Population Assessment of Tobacco and Health (PATH) study</t>
  </si>
  <si>
    <t>Dr. Cummings has received grant funding from the Pfizer, Inc., to study the impact of a hospital based tobacco cessation intervention. He also receives funding as an expert witness in litigation filed against the tobacco industry. Dr. Compton reports long-term stock ownership in General Electric Co., 3M Companies and Pfizer, Inc. Dr. Goniewicz reports having received grants from pharmaceutical companies that manufacture smoking cessation drugs, and has served on advisory boards for some of these companies. All of the above disclosures are unrelated to the submitted paper. In addition, no other authors have financial disclosures to report.</t>
  </si>
  <si>
    <t>St Helen, G et al. (2017)</t>
  </si>
  <si>
    <t>10.1016/j.drugalcdep.2017.05.042</t>
  </si>
  <si>
    <t>Impact of e-liquid flavors on nicotine intake and pharmacology of e-cigarettes</t>
  </si>
  <si>
    <t>Dr. Benowitz has served on smoking cessation advisory boards for Pfizer and has been an occasional consultant to McNeil and GlaxoSmithKline, and has served as a paid expert witness in litigation against tobacco companies. All other authors declare that they have no conflicts of interest.</t>
  </si>
  <si>
    <t>Russell MA (1978)</t>
  </si>
  <si>
    <t>Smoking addiction: some implications for cessation.</t>
  </si>
  <si>
    <t>Farrimond, H (2017)</t>
  </si>
  <si>
    <t>10.1016/j.drugpo.2017.07.011</t>
  </si>
  <si>
    <t>A typology of vaping: identifying differing beliefs, motivations for use, identify and political interest among e-cigarette users.</t>
  </si>
  <si>
    <t>I wish to confirm that there are no known conflicts of interest</t>
  </si>
  <si>
    <t>Garcia-Arcos, I et al. (2016)</t>
  </si>
  <si>
    <t>10.1136/thoraxjnl-2015-208039</t>
  </si>
  <si>
    <t>Chronic electronic cigarette exposure in mice induces features of COPD in a nicotine-dependent manner</t>
  </si>
  <si>
    <t>Mukhin, A and Rose, J (2015)</t>
  </si>
  <si>
    <t>Of mice and men</t>
  </si>
  <si>
    <t>Vlachopoulos, C et al. (2003)</t>
  </si>
  <si>
    <t>10.1097/00004872-200303000-00022</t>
  </si>
  <si>
    <t>Effect of caffeine on aortic elastic properties and wave reflection</t>
  </si>
  <si>
    <t>Journal of Hypertension</t>
  </si>
  <si>
    <t>Vlachopoulos, C et al. (2005)</t>
  </si>
  <si>
    <t>https://doi.org/10.1093/ajcn/81.6.1307</t>
  </si>
  <si>
    <t>Chronic coffee consumption has a detrimental effect on aortic stiffness and wave reflections 1,2</t>
  </si>
  <si>
    <t>There was no potential conflict of interest.</t>
  </si>
  <si>
    <t>Montreuil, A et al. (2017)</t>
  </si>
  <si>
    <t>10.9778/cmajo.20160167</t>
  </si>
  <si>
    <t>Prevalence and correlates of electronic cigarette use among Canadian students: cross-sectional findings from the 2014/15 Canadian Student Tobacco, Alcohol and Drugs Survey.</t>
  </si>
  <si>
    <t>Lee, JA et al. (2016)</t>
  </si>
  <si>
    <t>10.1002/JPER.19-0060</t>
  </si>
  <si>
    <t>Associations of electronic and conventional cigarette use with periodontal disease in South Korean adults</t>
  </si>
  <si>
    <t>Journal of periodontology</t>
  </si>
  <si>
    <t>The authors report no conflicts of interest related to this study.</t>
  </si>
  <si>
    <t>Tabuchi, T et al. (2016)</t>
  </si>
  <si>
    <t>10.1111/add.13231</t>
  </si>
  <si>
    <t>Awareness and use of electronic cigarettes and heat-not-burn tobacco products in Japan</t>
  </si>
  <si>
    <t>West, R et al. (2016)</t>
  </si>
  <si>
    <t>10.1111/add.13343</t>
  </si>
  <si>
    <t>Estimating the population impact of e-cigarettes on smoking cessation in England</t>
  </si>
  <si>
    <t>RW undertakes research and consultancy for companies that market smoking cessation medicines but not e-cigarettes. He is honorary advisor to the UK’s national Centre for Smoking Cessation and Training. His salary is funded by Cancer Research UK. JB received an unrestricted research grant from Pfizer in 2012 to study smoking cessation trends in England. LS has received a research grant, an honorarium for a talk and travel expenses to attend meetings and workshops from a pharmaceutical company that makes smoking cessation products (not e-cigarettes).</t>
  </si>
  <si>
    <t>Higgins, JP et al. (2011)</t>
  </si>
  <si>
    <t>10.1136/bmj.d5928</t>
  </si>
  <si>
    <t>The Cochrane Collaborationâ€™s tool for assessing risk of bias in randomised trials.</t>
  </si>
  <si>
    <t>they have no financial relationships with any organisations that might have an interest in the submitted work in the previous three years and no other relationships or activities that could appear to have influenced the submitted work.</t>
  </si>
  <si>
    <t>Jamison, A et al. (2016)</t>
  </si>
  <si>
    <t>10.1001/jamaophthalmol.2016.3651</t>
  </si>
  <si>
    <t>Ocular chemical injury secondary to electronic cigarette liquid misuse</t>
  </si>
  <si>
    <t>JAMA Ophthalmology</t>
  </si>
  <si>
    <t>Prasanna, M and Narayanan, B (2016)</t>
  </si>
  <si>
    <t>Nicotine overdose-is it really a drink?</t>
  </si>
  <si>
    <t>Seo, AD et al. (2016)</t>
  </si>
  <si>
    <t>10.3345/kjp.2016.59.12.490</t>
  </si>
  <si>
    <t>Accidental ingestion of E-cigarette liquid nicotine in a 15-month-old child: An infant mortality case of nicotine intoxication.</t>
  </si>
  <si>
    <t>No potential conflict of interest relevant to this article was reported.</t>
  </si>
  <si>
    <t>Eggleston, W et al. (2016)</t>
  </si>
  <si>
    <t>10.1080/15563650.2016.1207081</t>
  </si>
  <si>
    <t>Pediatric death after unintentional exposure to liquid nicotine for an electronic cigarette</t>
  </si>
  <si>
    <t>The authors report no declarations of interest.</t>
  </si>
  <si>
    <t>Sommerfeld, K et al. (2016)</t>
  </si>
  <si>
    <t>10.1016/j.forsciint.2016.03.005</t>
  </si>
  <si>
    <t>Intravenous and oral suicidal e-liquid poisonings with confirmed nicotine and cotinine concentrations</t>
  </si>
  <si>
    <t>Rasanen, M et al. (2017)</t>
  </si>
  <si>
    <t>10.1016/j.transproceed.2016.08.043</t>
  </si>
  <si>
    <t>A Case Report of Successful Kidney Donation After Brain Death Following Nicotine Intoxication</t>
  </si>
  <si>
    <t>Transplantation Proceedings</t>
  </si>
  <si>
    <t>You, G et al. (2016)</t>
  </si>
  <si>
    <t>10.1111/1556-4029.13083</t>
  </si>
  <si>
    <t>Determination of Nicotine, Cotinine and Trans-3â€²-Hydroxycotinine using LC/MS/MS in Forensic Samples of a Nicotine Fatal Case by Oral Ingestion of e-cigarette Liquid,</t>
  </si>
  <si>
    <t>Journal of Forensic Sciences</t>
  </si>
  <si>
    <t>Lam, RP et al. (2017)</t>
  </si>
  <si>
    <t>https://doi.org/10.1080/15563650.2017.1307385</t>
  </si>
  <si>
    <t>Supraventricular tachycardia and acute confusion following ingestion of e-cigarette fluid containing AB-FUBINACA and ADB-FUBINACA: a case report with quantitative analysis of serum drug concentrations</t>
  </si>
  <si>
    <t>The authors report no conflicts of interest. The authors alone are responsible for the content and writing of this article.</t>
  </si>
  <si>
    <t>Ramirez, JI et al. (2017)</t>
  </si>
  <si>
    <t>10.1097/BCR.0000000000000472</t>
  </si>
  <si>
    <t>he unrecognized epidemic of electronic cigarette burns.</t>
  </si>
  <si>
    <t>Fuller, T et al. (2017)</t>
  </si>
  <si>
    <t>10.1038/s41598-017-19030-1</t>
  </si>
  <si>
    <t>Evaluation of e-cigarettes users urine for known bladder carcinogens</t>
  </si>
  <si>
    <t>The authors declare that they have no competing interests.</t>
  </si>
  <si>
    <t>Miler, JA et al. (2016)</t>
  </si>
  <si>
    <t>10.4172/2155-6105.1000290</t>
  </si>
  <si>
    <t>Changes in the frequency of airway infections in smokers who switched to vaping: Results of an online survey.</t>
  </si>
  <si>
    <t>BM has provided commissioned reports on the pharmacology and toxicology of nicotine containing products for manufacturers of ecigarettes and liquids, including Ryan®, Snoke®, Happy People GmbH, InSmoke AG, CHV Pharma GmbH and Bündnis für Tabakfreien Genuss e.V. PH received research funding from, and provided consultancy to, pharmaceutical companies manufacturing smoking cessation medications. JAM declares no competing interests.</t>
  </si>
  <si>
    <t>Fujioka, K and Shibamoto, T (2006)</t>
  </si>
  <si>
    <t>10.1002/tox.20153</t>
  </si>
  <si>
    <t>Determination of toxic carbonyl compounds in cigarette smoke</t>
  </si>
  <si>
    <t>Environmental Toxicology</t>
  </si>
  <si>
    <t>Gerloff, J et al. (2017)</t>
  </si>
  <si>
    <t>10.1089/aivt.2016.0030</t>
  </si>
  <si>
    <t>Inflammatory response and barrier dysfunction by different e-cigarette flavoring chemicals identified by gas chromatographyâ€“mass spectrometry in e-liquids and e-vapors on human lung epithelial cells and fibroblasts</t>
  </si>
  <si>
    <t>No competing financial interests exist.</t>
  </si>
  <si>
    <t>O'Connell, G et al. (2016)</t>
  </si>
  <si>
    <t>10.1080/15376516.2016.1196282</t>
  </si>
  <si>
    <t>Reductions in biomarkers of exposure (BoE) to harmful or potentially harmful constituents (HPHCs) following partial or complete substitution of cigarettes with electronic cigarettes in adult smokers.</t>
  </si>
  <si>
    <t>CDD is consultant for Fontem Ventures U.S. Inc.; GOC is an employee of Fontem Ventures, B.V.; DWG is an employee of Celerion, the contract research organization (CRO) that conducted the study</t>
  </si>
  <si>
    <t>Kotandeniya, D et al. (2015)</t>
  </si>
  <si>
    <t>10.1016/j.jchromb.2015.10.012</t>
  </si>
  <si>
    <t>Combined analysis of N'-nitrosonornicotine and 4-(methylnitrosamino)-1-(3-pyridyl)-1-butanol in the urine of cigarette smokers and e-cigarette users</t>
  </si>
  <si>
    <t>Nguyen, KH et al. (2015)</t>
  </si>
  <si>
    <t>http://dx.doi.org/10.5888/pcd13.160349</t>
  </si>
  <si>
    <t>US adults' perceptions of the harmful effects during pegnancy of using electronic vapor products versus smoking cigarettes, styles survey, 2015</t>
  </si>
  <si>
    <t>The authors have no financial relationships or conflicts of interest to disclose relevant to this article.</t>
  </si>
  <si>
    <t>Ludicke, F et al. (2017)</t>
  </si>
  <si>
    <t>10.1093/ntr/ntw164</t>
  </si>
  <si>
    <t>Reduced exposure to harmful and potentially harmful smoke constituents with the Tobacco Heating System 2.1.</t>
  </si>
  <si>
    <t>All authors are employees of Philip Morris Products S.A.</t>
  </si>
  <si>
    <t>Haziza, C et al. (2016b)</t>
  </si>
  <si>
    <t>https://doi.org/10.1016/j.yrtph.2016.11.003</t>
  </si>
  <si>
    <t>Evaluation of the Tobacco Heating System 2.2. Part 8: 5-day randomized reduced exposure clinical study in Poland.</t>
  </si>
  <si>
    <t>The work reported in this publication involved a candidate Modified Risk Tobacco Product developed by Philip Morris International (PMI) and was solely funded by PMI. All authors are (or were) employees of PMI R&amp;D or worked for PMI R&amp;D under contractual agreements.</t>
  </si>
  <si>
    <t>Mitova, MI et al. (2016)</t>
  </si>
  <si>
    <t>https://doi.org/10.1016/j.yrtph.2016.06.005</t>
  </si>
  <si>
    <t>Comparison of the impact of the Tobacco Heating System 2.2 and a cigarette on indoor air quality.</t>
  </si>
  <si>
    <t>All authors were Philip Morris International employees at the time of the study which was funded by PMI R&amp;D.</t>
  </si>
  <si>
    <t>O'Connell, G et al. (2015b)</t>
  </si>
  <si>
    <t>http://dx.doi.org/10.4172/2380-2391.1000163</t>
  </si>
  <si>
    <t>Heated tobacco products create side-stream emissions: Implications for regulation.</t>
  </si>
  <si>
    <t>The work in this short communication was supported by Imperial Tobacco Group. Imperial Tobacco Group is the parent company of Fontem Ventures B.V., the manufacturer of the e-cigarette used in this study</t>
  </si>
  <si>
    <t>Ludicke, F et al. (2017b)</t>
  </si>
  <si>
    <t>10.1093/ntr/ntw287</t>
  </si>
  <si>
    <t>Effects of Switching to the Tobacco Heating System 2.2 Menthol, smoking abstinence, or continued cigarette smoking on biomarkers of exposure: A randomized, controlled, open-label, multicenter study in sequential confinement and ambulatory settings (part 1).</t>
  </si>
  <si>
    <t>Society For Research on Nicotine and Tobacco (2002)</t>
  </si>
  <si>
    <t>10.1080/14622200210123581</t>
  </si>
  <si>
    <t>Biochemical verification of tobacco use and cessation</t>
  </si>
  <si>
    <t>Brose, LS et al. (2018)</t>
  </si>
  <si>
    <t>10.1016/j.amepre.2018.04.031</t>
  </si>
  <si>
    <t>Awareness and use of â€˜heat-not-burnâ€™ tobacco products in Great Britain</t>
  </si>
  <si>
    <t>Hajek, P et al. (2015b)</t>
  </si>
  <si>
    <t>10.4172/2155-6105.1000244</t>
  </si>
  <si>
    <t>Adding e-cigarettes to specialist stop-smoking treatment: City of London pilot project.</t>
  </si>
  <si>
    <t>Peter Hajek received research funds from and provided consultancy to manufacturers of smoking cessation medications. The remaining authors have no conflicts of interest to declare.</t>
  </si>
  <si>
    <t>Humair, JP and Tango, R (2014)</t>
  </si>
  <si>
    <t>Can e-cigarette help patients to reduce or stop smoking in primary care practice?</t>
  </si>
  <si>
    <t>Berg, CJ et al. (2014)</t>
  </si>
  <si>
    <t>10.4236/ojpm.2014.410089</t>
  </si>
  <si>
    <t>Attitudes toward e-cigarettes, reasons for initiating e-cigarette use, and changes in smoking behavior after initiation: a pilot longitudinal study of regular cigarette smokers</t>
  </si>
  <si>
    <t>Dawkins, L et al. (2013b)</t>
  </si>
  <si>
    <t>10.1111/add.12150</t>
  </si>
  <si>
    <t>Vaping' profiles and preferences: An online survey of electronic cigarette users</t>
  </si>
  <si>
    <t>No funding was received for this study. The first author has a collaborative relationship with the Electronic Cigarette Company (TECC) and Totally Wicked E‐Liquids (TWEL), and has received funds from these companies to attend academic conferences. TECC and TWEL reviewed and approved the content of the questionnaire and set up links from their websites to the host site at UEL.</t>
  </si>
  <si>
    <t>Brooks, JK et al. (2017)</t>
  </si>
  <si>
    <t>10.1111/edt.12293</t>
  </si>
  <si>
    <t>Electronic cigarette explosion associated with extensive intraoral injuries</t>
  </si>
  <si>
    <t>Dental Traumatology</t>
  </si>
  <si>
    <t>The authors confirm that they have no conflict of interest.</t>
  </si>
  <si>
    <t>Colaianni, CA et al. (2016)</t>
  </si>
  <si>
    <t>PMID: 26966477</t>
  </si>
  <si>
    <t>Injuries caused by explosion of electronic cigarette devices</t>
  </si>
  <si>
    <t>Foran, I et al. (2017)</t>
  </si>
  <si>
    <t>10.2106/JBJS.CC.16.00177</t>
  </si>
  <si>
    <t>High-pressure injection injury caused by electronic cigarette explosion: A case report</t>
  </si>
  <si>
    <t>JBJS Case Connector</t>
  </si>
  <si>
    <t>Jiwani, AZ et al. (2017)</t>
  </si>
  <si>
    <t>PMID: 28123861</t>
  </si>
  <si>
    <t>Thermal injury patterns associated with electronic cigarettes</t>
  </si>
  <si>
    <t>Khairudin, MN et al. (2016)</t>
  </si>
  <si>
    <t>10.1136/bcr-2016-214964</t>
  </si>
  <si>
    <t>Front to back ocular injury from a vaping-related explosion</t>
  </si>
  <si>
    <t>Kite, AC et al. (2016)</t>
  </si>
  <si>
    <t>10.1097/SAP.0000000000000875</t>
  </si>
  <si>
    <t>Blast injuries caused by vape devices 2 case reports</t>
  </si>
  <si>
    <t>Annals of Plastic Surgery</t>
  </si>
  <si>
    <t>Patterson, SB et al. (2016)</t>
  </si>
  <si>
    <t>E-cigarette explosions in the USA: A case report and classification of injuries from the literature.</t>
  </si>
  <si>
    <t>Sheckter, C et al. (2016)</t>
  </si>
  <si>
    <t>10.1186/s41038-016-0061-9</t>
  </si>
  <si>
    <t>Burns resulting from spontaneous combustion of electronic cigarettes: a case series</t>
  </si>
  <si>
    <t>Hong-Jun, C et al. (2018)</t>
  </si>
  <si>
    <t>10.1093/ntr/ntx198</t>
  </si>
  <si>
    <t>Differences in adolescent e-cigarette and cigarette prevalence in two policy environments: South Korea and the United States</t>
  </si>
  <si>
    <t>Ali, S et al. (2018)</t>
  </si>
  <si>
    <t>10.1007/s10389-017-0880-6</t>
  </si>
  <si>
    <t>A study of electronic cigarette use among youth.</t>
  </si>
  <si>
    <t>All authors declared that there is no conflict of interest.</t>
  </si>
  <si>
    <t>Bao, W et al. (2018)</t>
  </si>
  <si>
    <t>10.1001/jama.2018.4658</t>
  </si>
  <si>
    <t>Changes in electronic cigarette use among adults in the United States, 2014-2016</t>
  </si>
  <si>
    <t>All authors have completed and submitted the ICMJE Form for Disclosure of Potential Conflicts of Interest and none were reported.</t>
  </si>
  <si>
    <t>Pasquereau, A et al. (2017)</t>
  </si>
  <si>
    <t>a consommation de tabac en France: premiers rÃ©sultats du baromÃ¨tre santÃ© 2017</t>
  </si>
  <si>
    <t>The Lancet (2015)</t>
  </si>
  <si>
    <t>E-cigarettes: Public Health England's evidence-based confusion</t>
  </si>
  <si>
    <t>Riccardo Polosa, one of the authors of the Nutt paper, is the Chief Scientific Advisor to LIAF. In the paper, he reports serving as a consultant to Arbi Group Srl, an e-cigarette distributor. His research on e-cigarettes is currently supported by LIAF. Another author reports serving as a consultant to manufacturers of smoking cessation products. The editors of the journal added a note at the end of the paper warning readers about the “potential conflict of interest” associated with this work.</t>
  </si>
  <si>
    <t>Davanzo, F et al. (2014)</t>
  </si>
  <si>
    <t>Surveillance of Hazardous Exposures to Electronic Cigarettes in Italy</t>
  </si>
  <si>
    <t>Lindberg, SW et al. (2015)</t>
  </si>
  <si>
    <t>â€œNicotine Poisoning Related to the Use of E-cigarettesâ€</t>
  </si>
  <si>
    <t>Pajarre-Sorsa, S et al. (2014)</t>
  </si>
  <si>
    <t>â€œCalls Concerning Electronic Cigarettes to the Finnish Poison Information Centreâ€</t>
  </si>
  <si>
    <t>Chatterjee, K et al. (2016)</t>
  </si>
  <si>
    <t>10.1515/ijamh-2016-0033</t>
  </si>
  <si>
    <t>Is vaping a gateway to smoking: A review of the longitudinal studies</t>
  </si>
  <si>
    <t>International Journal of Adolescent Medicine and Health</t>
  </si>
  <si>
    <t>The authors have no conflict of interests or disclosures to declare.</t>
  </si>
  <si>
    <t>Benowitz, NL et al. (1983)</t>
  </si>
  <si>
    <t>10.1056/NEJM198307213090303</t>
  </si>
  <si>
    <t>Smokers of Low-Yield Cigarettes Do Not Consume Less Nicotine</t>
  </si>
  <si>
    <t>1983</t>
  </si>
  <si>
    <t>Etter, JF (2013)</t>
  </si>
  <si>
    <t>10.1111/add.12176</t>
  </si>
  <si>
    <t>Commentary on Dawkins etal. (2013): The current legislation on nicotine causes millions of deaths-it has to change</t>
  </si>
  <si>
    <t>J.F.E. was reimbursed by a manufacturer of refill liquids for electronic cigarettes for travelling to London and to China, for mutual information, but he was not paid for these meetings</t>
  </si>
  <si>
    <t>Gottleib, S (2000)</t>
  </si>
  <si>
    <t>PMID: 10787253</t>
  </si>
  <si>
    <t>Supreme Court rules that FDA cannot regulate tobacco industry.</t>
  </si>
  <si>
    <t>Harris, JK et al. (2014)</t>
  </si>
  <si>
    <t>10.2196/jmir.3622</t>
  </si>
  <si>
    <t>Tweeting for and against public health policy: Response to the Chicago Department of Public Health's electronic cigarette Twitter campaign</t>
  </si>
  <si>
    <t>Journal of Medical Internet Research</t>
  </si>
  <si>
    <t>Henningfield, JE et al. (2003)</t>
  </si>
  <si>
    <t>10.1136/tc.12.suppl_1.i14</t>
  </si>
  <si>
    <t>Regulatory strategies to reduce tobacco addiction in youth</t>
  </si>
  <si>
    <t>J Henningfield and M Zeller have provided consulting services regarding treatments for tobacco dependence to GlaxoSmithKline Consumer Health Care through Pinney Associates. In addition, J Henningfield has a financial interest in a nicotine replacement product under development, and serves as an expert witness in litigation against the tobacco industry by the US Department of Justice and other plaintiffs. E Moolchan has received clinical supplies from GlaxoSmithKline Consumer Health Care to support a youth tobacco cessation study at the National Institute on Drug Abuse</t>
  </si>
  <si>
    <t>Kong, G et al. (2015)</t>
  </si>
  <si>
    <t>Reasons for electronic cigarette experi- mentation and discontinuation among adolescents and young adults.</t>
  </si>
  <si>
    <t>Kostygina, G et al. (2014)</t>
  </si>
  <si>
    <t>http://dx.doi.org/10.1136/tobaccocontrol-2014-051830</t>
  </si>
  <si>
    <t>Tobacco industry use of flavours to recruit new users of little cigars and ciga- rillos</t>
  </si>
  <si>
    <t>Krishnan-Sarin, S et al. (2015)</t>
  </si>
  <si>
    <t>E-cigarette use among high school and middle school adolescents in Connecticu</t>
  </si>
  <si>
    <t>Lempert, LK et al. (2016)</t>
  </si>
  <si>
    <t>10.1136/tobaccocontrol-2014-051913</t>
  </si>
  <si>
    <t>The importance of product definitions in U.S. e-cigarette laws and regula- tions.</t>
  </si>
  <si>
    <t>Morean, ME et al. (2015)</t>
  </si>
  <si>
    <t>10.1542/peds.2015-1727</t>
  </si>
  <si>
    <t>High school studentsâ€™ use of elec- tronic cigarettes to vaporize cannabis</t>
  </si>
  <si>
    <t>The authors have indicated they have no potential conflicts of interest to disclose</t>
  </si>
  <si>
    <t>Russell, MA et al. (1982)</t>
  </si>
  <si>
    <t>10.1111/j.1360-0443.1982.tb01416.x</t>
  </si>
  <si>
    <t>Longâ€Term Switching to Lowâ€Tar Lowâ€Nicotine Cigarettes</t>
  </si>
  <si>
    <t>British Journal of Addiction</t>
  </si>
  <si>
    <t>We thank our colleagues Colin Taylor for statistical advice and Yusuf Saloojeefor the COHb analyses, Vera Amato for secretarial help, the Medical ResearchCouncil for financial support and the British American Tobacco Co Ltd for tech-nical help and for supplying the cigarettes</t>
  </si>
  <si>
    <t>Sanford, Z and Goebel, L (2014)</t>
  </si>
  <si>
    <t>PMID: 25322582</t>
  </si>
  <si>
    <t>E-cigarettes: an up to date review and discussion of the controversy</t>
  </si>
  <si>
    <t>The West Virginia medical journal</t>
  </si>
  <si>
    <t>Schweitzer, KS et al. (2015)</t>
  </si>
  <si>
    <t>10.1152/ajplung.00411.2014</t>
  </si>
  <si>
    <t>Endothelial disruptive proinflammatory effects of nicotine and e-cigarette vapor exposures</t>
  </si>
  <si>
    <t>No conflicts of interest, financial or otherwise, are declared by the authors.</t>
  </si>
  <si>
    <t>Thun, MJ and Burns, DM (2001)</t>
  </si>
  <si>
    <t>http://dx.doi.org/10.1136/tc.10.suppl_1.i4</t>
  </si>
  <si>
    <t>Health impact of "reduced yield" cigarettes: A critical assessment of the epidemiological evidence</t>
  </si>
  <si>
    <t>Warner, KE and Martin, EG (2003)</t>
  </si>
  <si>
    <t>http://dx.doi.org/10.1136/tc.12.4.383</t>
  </si>
  <si>
    <t>The U.S. tobacco control communityâ€™s view of the future of tobacco harm reduction</t>
  </si>
  <si>
    <t>Choi, K and Forster, JL (2013)</t>
  </si>
  <si>
    <t>10.2105/AJPH.2012.300947</t>
  </si>
  <si>
    <t>Characteristics associated with awareness, perceptions, and use of electronic nicotine delivery systems among young U.S. Midwestern adults</t>
  </si>
  <si>
    <t>Choi, K and Forster, JL (2014b)</t>
  </si>
  <si>
    <t>10.1016/j.amepre.2014.02.013</t>
  </si>
  <si>
    <t>Authors response.</t>
  </si>
  <si>
    <t>No conflict of interest was reported by the authors of this letter.</t>
  </si>
  <si>
    <t>Cobb, CO et al. (2015a)</t>
  </si>
  <si>
    <t>10.18001/TRS.1.2.3</t>
  </si>
  <si>
    <t>Markov modeling to estimate the population impact of emerging tobacco products: A proof of concept study.</t>
  </si>
  <si>
    <t>Faletau, J et al. (2013)</t>
  </si>
  <si>
    <t>10.1186/1477-7517-10-30</t>
  </si>
  <si>
    <t>Looks like smoking, is it smoking? childrenâ€™s perceptions of cigarette like nicotine delivery systems, smoking and cessation</t>
  </si>
  <si>
    <t>Kadimpati, S et al. (2015)</t>
  </si>
  <si>
    <t>10.1016/j.mayocp.2014.11.005</t>
  </si>
  <si>
    <t>Attitudes, beliefs, and practices regarding electronic nicotine delivery systems in patients scheduled for elective surgery</t>
  </si>
  <si>
    <t>Mayo Clinic Proceedings</t>
  </si>
  <si>
    <t>King, BA et al. (2015)</t>
  </si>
  <si>
    <t>10.1093/ntr/ntu191</t>
  </si>
  <si>
    <t>Trends in awareness and use of electronic cigarettes among U.S. adults, 2010â€“2013.</t>
  </si>
  <si>
    <t>Li, J et al. (2013)</t>
  </si>
  <si>
    <t>PMID: 23824024</t>
  </si>
  <si>
    <t>The use and acceptability of electronic cigarettes among New Zealand smokers</t>
  </si>
  <si>
    <t>New Zealand Medical Journal</t>
  </si>
  <si>
    <t>Li, J et al. (2014)</t>
  </si>
  <si>
    <t>10.1111/1753-6405.12283</t>
  </si>
  <si>
    <t>The use of, and attitudes towards, electronic cigarettes and self-reported exposure to advertising and the product in general</t>
  </si>
  <si>
    <t>Australian and New Zealand Journal of Public Health</t>
  </si>
  <si>
    <t>The authors have stated they have no conflict of interest.</t>
  </si>
  <si>
    <t>Miech, R et al. (2016)</t>
  </si>
  <si>
    <t>http://dx.doi.org/10.1136/ tobaccocontrol-2016-053014</t>
  </si>
  <si>
    <t>What are kids vaping? Results from a national survey of U.S. adolescents</t>
  </si>
  <si>
    <t>Park, JY et al. (2016)</t>
  </si>
  <si>
    <t>10.2105/AJPH.2015.302994</t>
  </si>
  <si>
    <t>E-cigarette use and intention to initiate or quit smoking among U.S. youths.</t>
  </si>
  <si>
    <t>Pierce, JP et al. (1996)</t>
  </si>
  <si>
    <t>10.1037//0278-6133.15.5.355</t>
  </si>
  <si>
    <t>Validation of susceptibility as a predictor of which adolescents take up smoking in the United States.</t>
  </si>
  <si>
    <t>Shiffman, S et al. (2015)</t>
  </si>
  <si>
    <t>10.1093/ntr/ntu333</t>
  </si>
  <si>
    <t>The impact of flavor descriptors on non smoking teensâ€™ and adult smokersâ€™ interest in elec- tronic cigarettes</t>
  </si>
  <si>
    <t>All authors work for Pinney Associates and provide consulting services to GlaxoSmithKline Consumer Healthcare on their stop-smoking medications and to NJOY, Inc. on electronic nicotine delivery systems (ENDS). SS and JGG also own an interest in a novel nicotine medication in development. The study sponsor was involved in discussion of the study design, but had no role in study execution, data collection, data analysis, or writing of the manuscript, nor did the sponsor review the manuscript prior to submission. The authors have had full access to all the data in the study and take responsibility for the integrity of the data and the accuracy of the data analyses</t>
  </si>
  <si>
    <t>Suris, JC et al. (2015)</t>
  </si>
  <si>
    <t>10.1016/j.drugalcdep.2015.05.034</t>
  </si>
  <si>
    <t>Reasons to use e-cigarettes and associations with other substances among adolescents in Switzerland. Drug and Alcohol</t>
  </si>
  <si>
    <t>Vanyukov, MM et al. (2012)</t>
  </si>
  <si>
    <t>10.1016/j.drugalcdep.2011.12.018</t>
  </si>
  <si>
    <t>Common liability to addiction and â€œgateway hypothesisâ€: theoretical, empirical and evo- lutionary perspective</t>
  </si>
  <si>
    <t>All authors declare that they have no conflicts of interest.</t>
  </si>
  <si>
    <t>Vasiljevic, M et al. (2016)</t>
  </si>
  <si>
    <t>Impact of advertisements promoting candy-like flavoured e-cigarettes on appeal of tobacco smoking among children: an experimental study.</t>
  </si>
  <si>
    <t>Al Jasser, M et al. (2011)</t>
  </si>
  <si>
    <t>PMID: 21611683</t>
  </si>
  <si>
    <t>Propylene glycol: an often unrecognized cause of allergic contact dermatitis in patients using topical corticosteroids.</t>
  </si>
  <si>
    <t>Skin therapy letter</t>
  </si>
  <si>
    <t>American College of Obstetricians and Gynecologists (2011)</t>
  </si>
  <si>
    <t>10.1097/AOG.0b013e3182310ca9</t>
  </si>
  <si>
    <t>Committee opinion number 503: tobacco use and womenâ€™s health</t>
  </si>
  <si>
    <t>Aramakis, VB et al. (2000)</t>
  </si>
  <si>
    <t>https://doi.org/10.1523/JNEUROSCI.20-16-06106.2000</t>
  </si>
  <si>
    <t>A critical period for nicotine-induced disruption of synaptic development in rat auditory cortex</t>
  </si>
  <si>
    <t>Ballbe, M et al. (2014)</t>
  </si>
  <si>
    <t>https://doi.org/10.1016/j.envres.2014.09.005</t>
  </si>
  <si>
    <t>Cigarettes vs. ecigarettes: Passive exposure at home mea- sured by means of airborne marker and biomarkers.</t>
  </si>
  <si>
    <t>Authors declare that they have no conflicts of interest.</t>
  </si>
  <si>
    <t>Banerji, S et al. (2014)</t>
  </si>
  <si>
    <t>Kids and vapor a 4 year analysis of pediatric exposures to electronic cigarettes.</t>
  </si>
  <si>
    <t>Bein, K and Leikauf, GD (2011)</t>
  </si>
  <si>
    <t>10.1002/mnfr.201100279</t>
  </si>
  <si>
    <t>Acrolein - a pulmonary hazard</t>
  </si>
  <si>
    <t>The authors have declared no conflict of interest.</t>
  </si>
  <si>
    <t>Bergstrom, HC et al. (2008)</t>
  </si>
  <si>
    <t>10.1002/syn.20467</t>
  </si>
  <si>
    <t>Continuous nicotine administration produces selective, age-dependent structural alteration of pyramidal neurons from prelimbic cortex</t>
  </si>
  <si>
    <t>Bernheim, A et al. (2013)</t>
  </si>
  <si>
    <t>10.3389/fphar.2013.00118</t>
  </si>
  <si>
    <t>Controversies about the enhanced vulnerability of the adolescent brain to develop addiction</t>
  </si>
  <si>
    <t>The authors declare that the research was conducted in the absence of any commercial or financial relationships that could be construed as a potential conflict of interest.</t>
  </si>
  <si>
    <t>Buka, SL et al. (2003)</t>
  </si>
  <si>
    <t>10.1176/appi.ajp.160.11.1978</t>
  </si>
  <si>
    <t>Elevated risk of tobacco dependence among offspring of mothers who smoked during pregnancy: A 30-year prospective study</t>
  </si>
  <si>
    <t>Cervellin, G et al. (2013)</t>
  </si>
  <si>
    <t>10.4081/ecj.2013.e18</t>
  </si>
  <si>
    <t>Bad news about an old poison: a case of nicotine poisoning due to both ingestion and injection of the content of an electronic cigarette refill.</t>
  </si>
  <si>
    <t>The authors declare no potential conflict of interests.</t>
  </si>
  <si>
    <t>Clark, S and Winter, CK (2015)</t>
  </si>
  <si>
    <t>10.1111/1541-4337.12150</t>
  </si>
  <si>
    <t>Diacetyl in Foods: A Review of Safety and Sensory Characteristics</t>
  </si>
  <si>
    <t>Comprehensive Reviews in Food Science and Food Safety</t>
  </si>
  <si>
    <t>We confirm that the authors of this manuscript have no conflict of interest or relationship, financial or otherwise, that might be perceived as influencing our objectivity.</t>
  </si>
  <si>
    <t>Cohen, SM et al. (1992)</t>
  </si>
  <si>
    <t>PMID: 1617627</t>
  </si>
  <si>
    <t>Acrolein Initiates Rat Urinary Bladder Carcinogenesis</t>
  </si>
  <si>
    <t>Coleman, T et al. (2012)</t>
  </si>
  <si>
    <t>10.1002/14651858.CD010078.pub2</t>
  </si>
  <si>
    <t>Pharmacological interventions for promoting smoking cessation during pregnancy</t>
  </si>
  <si>
    <t>Within the last five years, Tim Coleman has been paid for consultancy work by Johnson and Johnson and Pierre Fabre Laboratories (manufacturers of nicotine replacement therapy). Tim Coleman is Chief Investigator and Sue Cooper Trial Manager for a UK‐based, placebo‐randomised controlled trial of NRT in pregnancy which is funded by public monies and does not use nicotine replacement products which are available on prescription or 'over the counter' in any country (Coleman 2012). This trial is included in his review but neither Tim nor Sue undertook data extraction from or quality assessment of this study.
Catherine Chamberlain is an author of the Cochrane review which included a subgroup analysis of trials involving provision of NRT as part their intervention strategies Lumley 2009. 
Jo Leonardi‐Bee receives an educational grant from Roche which is unrelated to any smoking cessation treatments.
Mary‐Ann Davey does not have any conflicts of interest to declare.</t>
  </si>
  <si>
    <t>Dahl, RE (2004)</t>
  </si>
  <si>
    <t>10.1196/annals.1308.001</t>
  </si>
  <si>
    <t>Adolescent brain development: A period of vulnerabilities and opportunities - Keynote Address</t>
  </si>
  <si>
    <t>DeJarnett, N et al. (2014)</t>
  </si>
  <si>
    <t>10.1161/JAHA.114.000934</t>
  </si>
  <si>
    <t>Acrolein exposure is associated with increased cardiovascular disease risk</t>
  </si>
  <si>
    <t>Duncan, JR et al. (2008)</t>
  </si>
  <si>
    <t>10.1016/j.autneu.2008.09.006</t>
  </si>
  <si>
    <t>The development of nicotinic receptors in the human medulla oblongata: interrelationship with the serotonergic system</t>
  </si>
  <si>
    <t>Dwyer, JB et al. (2008)</t>
  </si>
  <si>
    <t>https://doi.org/10.1002/bdrc.20118</t>
  </si>
  <si>
    <t>Nicotine and brain development. Birth Defects Research. Part C:</t>
  </si>
  <si>
    <t>Egilman, DS et al. (2011)</t>
  </si>
  <si>
    <t>10.1179/oeh.2011.17.2.122</t>
  </si>
  <si>
    <t>A proposal for a safe exposure level for diacetyl</t>
  </si>
  <si>
    <t>International Journal of Occupational and Environmental Health</t>
  </si>
  <si>
    <t>Ehlinger, DG et al. (2016)</t>
  </si>
  <si>
    <t>10.1007/s00429-014-0897-3</t>
  </si>
  <si>
    <t>adolescent nicotine induced dendrite remodeling in the nucleus accumbens is rapid, persistent, and D1dopamine receptor dependent.</t>
  </si>
  <si>
    <t>The authors declare no conflict of interest.</t>
  </si>
  <si>
    <t>Ekblad, M et al. (2015)</t>
  </si>
  <si>
    <t>10.1111/apa.12791</t>
  </si>
  <si>
    <t>Smoking during pregnancy affects foetal brain development</t>
  </si>
  <si>
    <t>The authors have no conflict of interests to declare.</t>
  </si>
  <si>
    <t>Fiore, MC et al. (2008)</t>
  </si>
  <si>
    <t>10.1016/j.amepre.2008.04.009</t>
  </si>
  <si>
    <t>Treating Tobacco Use and Dependence: 2008 Updateâ€”Clinical Practice Guidelines.</t>
  </si>
  <si>
    <t>All authors except the following reported no financial or other conflicts of interest: William Bailey reported significant financial interests in the form of compensation for speaking from three different pharmaceutical companies in 2006 and two in 2007. Timothy Baker reported no significant financial interests. Under additional disclosures, he reported that he has served as a co-investigator on research studies at the University of Wisconsin sponsored by four pharmaceutical companies. Neal Benowitz reported significant financial interest in the form of compensation from one pharmaceutical company for each of the years 2005–2007, as well as ownership of one pharmaceutical company stock. Under additional disclosures, he reported providing expert testimony in lawsuits against tobacco companies. Sally Faith Dorfman reported no significant financial interests. Under additional disclosures, she reported her employment by Ferring Pharmaceuticals, Inc., a company whose business does not relate to treating tobacco dependence. Michael C. Fiore reported no significant financial interests. Under additional disclosures, he reported that he served as an investigator on research studies at the University of Wisconsin that were supported wholly or in part by four pharmaceutical companies and in 2005 received compensation from one pharmaceutical company. In addition, he reported that, in 1998, the University of Wisconsin appointed him to a named Chair, made possible by an unrestricted gift to the university from GlaxoWellcome. Michael Goldstein reported no significant financial interests. Under additional disclosures, he reported that the organization that employs him received support from Bayer Pharmaceutical prior to 2005 and that he was employed by Bayer Pharmaceutical Corporation prior to January 1, 2005. His organization received payments for his professional services from two pharmaceutical companies and one commercial Internet smoking cessation site during the period 2005–2007. Harry Lando reported no significant financial interests. Under additional disclosures, he reported serving on an advisory panel for a new tobacco-use cessation medication and attending 2-day meetings in 2005 and 2006 as a member of this panel. Robert Mecklenburg reported no significant financial interests. Under additional disclosures, he reported assisting Clinical Tools, Inc. through a governmental contract to develop a PHS 2000 guideline-based Internet continuing education course. C. Tracy Orleans reported significant financial interests in the form of a dependent child who owns pharmaceutical stock and no additional disclosures. Maxine Stitzer reported no significant financial interests. Under additional disclosures, she reported participation on a pharmaceutical scientific advisory panel for a new tobacco-use cessation medication</t>
  </si>
  <si>
    <t>Franke, RM et al. (2008)</t>
  </si>
  <si>
    <t>10.1111/j.1460-9568.2008.06253.x</t>
  </si>
  <si>
    <t>Prenatal nicotine exposure changes natural and drug-induced reinforcement in adolescent male rats</t>
  </si>
  <si>
    <t>European Journal of Neuroscience</t>
  </si>
  <si>
    <t>Galvan, A et al. (2013)</t>
  </si>
  <si>
    <t>10.1007/s00213-013-3113-x</t>
  </si>
  <si>
    <t>Greater risk sensitivity of dorsolateral prefrontal cortex in young smokers than in nonsmokers</t>
  </si>
  <si>
    <t>None of the authors had a financial relationship with any oganization that sponsored this research. None of the sponsors had any involvement with the original concepts, systematic review of exisiting trial evidence, the design, the choice of investigators, the control of allocation schedule, the conduct of the trial, the collection and monitoring of data, the analysis and interpretation of data, and the writing and approval of the report. The authors have full control of all primary data, and agree to allow the journal to review the data if requested.</t>
  </si>
  <si>
    <t>Gao, YJ et al. (2005)</t>
  </si>
  <si>
    <t>10.1038/oby.2005.77</t>
  </si>
  <si>
    <t>Prenatal exposure to nicotine causes postnatal obesity and altered perivascular adipose tissue function</t>
  </si>
  <si>
    <t>Obesity Research</t>
  </si>
  <si>
    <t>Gilman, SE et al. (2008)</t>
  </si>
  <si>
    <t>10.1093/aje/kwn175</t>
  </si>
  <si>
    <t>Maternal smoking during pregnancy and childrenâ€™s cognitive and physical development: a causal risk factor?</t>
  </si>
  <si>
    <t>Gorini, C et al. (2013)</t>
  </si>
  <si>
    <t>10.1152/japplphysiol.00552.2013</t>
  </si>
  <si>
    <t>Prenatal nicotine exposure enhances the trigeminocardiac reflex via serotonin receptor facilitation in brainstem pathways</t>
  </si>
  <si>
    <t>Journal of Applied Physiology</t>
  </si>
  <si>
    <t>No conflicts of interest, financial or otherwise, are declared by the author(s)</t>
  </si>
  <si>
    <t>Greenland, S et al. (1998)</t>
  </si>
  <si>
    <t>0.2165/00002018-199818040-00005</t>
  </si>
  <si>
    <t>A metaanalysis to assess the incidence of adverse effects associated with the transdermal nicotine patch.</t>
  </si>
  <si>
    <t>Griesler, PC et al. (1998)</t>
  </si>
  <si>
    <t>10.1207/s15327795jra0802_1</t>
  </si>
  <si>
    <t>Maternal smoking in pregnancy, child behavior problems, and adolescent smoking</t>
  </si>
  <si>
    <t>Journal of Research on Adolescence</t>
  </si>
  <si>
    <t>Guttenburg, A et al. (2014)</t>
  </si>
  <si>
    <t>E-cigarette exposure: regional poison center exposure trends</t>
  </si>
  <si>
    <t>Hanna, ST (2006)</t>
  </si>
  <si>
    <t>10.1097/01.fjc.0000205984.13395.9e</t>
  </si>
  <si>
    <t>Nicotine effect on cardiovascular system and ion channels</t>
  </si>
  <si>
    <t>Journal of Cardiovascular Pharmacology</t>
  </si>
  <si>
    <t>Hellstrom-Lindahl, E et al. (1998)</t>
  </si>
  <si>
    <t>10.1016/S0165-3806(98)00046-7</t>
  </si>
  <si>
    <t>Regional distribution of nicotinic receptors during prenatal development of human brain and spinal cord</t>
  </si>
  <si>
    <t>Developmental Brain Research</t>
  </si>
  <si>
    <t>Holbrook, BD (2016)</t>
  </si>
  <si>
    <t>10.1002/bdrc.21128</t>
  </si>
  <si>
    <t>the effects of nicotine on human fetal development. Birth Defects Research. Part C,</t>
  </si>
  <si>
    <t>Iniguez, SD et al. (2009)</t>
  </si>
  <si>
    <t>10.1038/npp.2008.220</t>
  </si>
  <si>
    <t>Nicotine exposure during adolescence induces a depression like state in adulthood.</t>
  </si>
  <si>
    <t>The authors have no financial or competing interests to declare</t>
  </si>
  <si>
    <t>Ino, T (2010)</t>
  </si>
  <si>
    <t>10.1111/j.1442-200X.2009.02883.x</t>
  </si>
  <si>
    <t>Maternal smoking during pregnancy and off spring obesity: meta analysis.</t>
  </si>
  <si>
    <t>Jayaprakasha, GK and Rao, LJ (2011)</t>
  </si>
  <si>
    <t>Chemistry, biogenesis, and biological activities of cinnamomum zeylanicum</t>
  </si>
  <si>
    <t>Critical Reviews in Food Science and Nutrition</t>
  </si>
  <si>
    <t>Kandel, DB and Kandel, ER (2015)</t>
  </si>
  <si>
    <t>Kleykamp, BA et al. (2008)</t>
  </si>
  <si>
    <t>10.1037/1064-1297.16.2.99</t>
  </si>
  <si>
    <t>The Influence of Transdermal Nicotine on Tobacco/Nicotine Abstinence and the Effects of a Concurrently Administered Cigarette in Women and Men</t>
  </si>
  <si>
    <t>Latimer, K et al. (2012)</t>
  </si>
  <si>
    <t>10.1111/j.1365-2214.2012.01366.x</t>
  </si>
  <si>
    <t>Disruptive behaviour disorders: A systematic review of environmental antenatal and early years risk factors</t>
  </si>
  <si>
    <t>Child: Care, Health and Development</t>
  </si>
  <si>
    <t>Lee, S et al. (2011)</t>
  </si>
  <si>
    <t>10.3961/jpmph.2011.44.6.235</t>
  </si>
  <si>
    <t>Public health challenges of electronic cigarettes in South Korea</t>
  </si>
  <si>
    <t>The authors have no conflicts of interest with the material presented in this paper.</t>
  </si>
  <si>
    <t>Lee, SC et al. (2014)</t>
  </si>
  <si>
    <t>Electronic cigarettes: A safe way to light up?</t>
  </si>
  <si>
    <t>Liang, K et al. (2006)</t>
  </si>
  <si>
    <t>10.1111/j.1460-9568.2006.04945.x</t>
  </si>
  <si>
    <t>Neonatal nicotine exposure impairs nicotinic enhancement of central auditory processing and auditory learning in adult rats</t>
  </si>
  <si>
    <t>Lim, HH and Shin, HS (2013)</t>
  </si>
  <si>
    <t>10.5012/bkcs.2013.34.9.2691</t>
  </si>
  <si>
    <t>Measurement of aldehydes in replacement liquids of electronic cigarettes by headspace gas chromatography-mass spectrometry</t>
  </si>
  <si>
    <t>Bulletin of the Korean Chemical Society</t>
  </si>
  <si>
    <t>Lindsay, GB and Rainey, J (1997)</t>
  </si>
  <si>
    <t>10.1111/j.1746-1561.1997.tb03430.x</t>
  </si>
  <si>
    <t>Psychosocial and pharmacologic explanations of nicotineâ€™s â€œgateway drugâ€ function.</t>
  </si>
  <si>
    <t>Luck, W et al. (1985)</t>
  </si>
  <si>
    <t>10.1159/000457063</t>
  </si>
  <si>
    <t>Extent of nicotine and cotinine transfer to the human fetus, placenta and amniotic fluid of smoking mothers</t>
  </si>
  <si>
    <t>Developmental Pharmacology and Therapeutics</t>
  </si>
  <si>
    <t>Mao, J et al. (2012)</t>
  </si>
  <si>
    <t>10.1007/s10059-012-0205-0</t>
  </si>
  <si>
    <t>Nicotine induces the expression of Creactive protein via MAPK dependent signal pathway in U937 macro- phages.</t>
  </si>
  <si>
    <t>Nelson, EE et al. (2005)</t>
  </si>
  <si>
    <t>10.1017/s0033291704003915</t>
  </si>
  <si>
    <t>The social reorientation of adolescence: a neuroscience perspective on the process and its relation to psychopathology.</t>
  </si>
  <si>
    <t>Newman, MB et al. (1999)</t>
  </si>
  <si>
    <t>10.1097/00008877-199911000-00017</t>
  </si>
  <si>
    <t>Locomotor behavioral effects of prenatal and postnatal nicotine exposure in rat offspring</t>
  </si>
  <si>
    <t>Behavioural Pharmacology</t>
  </si>
  <si>
    <t>Nomura, Y et al. (2011)</t>
  </si>
  <si>
    <t>10.15288/jsad.2011.72.199</t>
  </si>
  <si>
    <t>Maternal smoking during pregnancy and risk of alcohol use disorders among adult offspring</t>
  </si>
  <si>
    <t>Poon, K and Leibowitz, SF (2016)</t>
  </si>
  <si>
    <t>10.3389/fnut.2016.00011</t>
  </si>
  <si>
    <t>Consumption of substances of abuse during pregnancy increases consumption in offspring: possible underlying mechanisms.</t>
  </si>
  <si>
    <t>Quaranta, L et al. (2002)</t>
  </si>
  <si>
    <t>Expanding the nosology of hypermelinating neuropathies: description of two new entities.</t>
  </si>
  <si>
    <t>Schneider, S and Diehl, K (2016)</t>
  </si>
  <si>
    <t>10.1093/ntr/ntv193</t>
  </si>
  <si>
    <t>Vaping as a catalyst for smoking? An initial model on the initiation of electronic cigarette use and the transition to tobacco smoking among adolescents.</t>
  </si>
  <si>
    <t>Suter, MA et al. (2015)</t>
  </si>
  <si>
    <t>10.1002/bdra.23333</t>
  </si>
  <si>
    <t>Is there evidence for potential harm of electronic cigarette use in pregnancy? Birth Defects Research Part A</t>
  </si>
  <si>
    <t>The authors report no conflicts of interest.</t>
  </si>
  <si>
    <t>Thranifar, P et al. (2009)</t>
  </si>
  <si>
    <t>10.1007/s10552-009-9307-1</t>
  </si>
  <si>
    <t>Life course socio-economic conditions, passive tobacco exposures and cigarette smoking in a multiethnic birth cohort of U.S. women</t>
  </si>
  <si>
    <t>Varlet, V et al. (2015)</t>
  </si>
  <si>
    <t>10.3390/ijerph120504796</t>
  </si>
  <si>
    <t>Toxicity assessment  of refill liquids for electronic cigarette</t>
  </si>
  <si>
    <t>Jean-François Etter was reimbursed by a manufacturer of e-liquids for traveling to London and to China in 2013, but he received no honoraria for these meetings aimed at mutual information.
Some of the other studies performed by Konstantinos Farsalinos used unrestricted funds provided to the Onassis Cardiac Surgery Center by e-cigarette companies.
Vincent Varlet, Marc Augsburger, and Aurélien Thomas declare no conflict of interest.</t>
  </si>
  <si>
    <t>Warshaw, EM et al. (2009)</t>
  </si>
  <si>
    <t>10.2310/6620.2008.08039</t>
  </si>
  <si>
    <t>Positive patch-test reactions to propylene glycol: A retrospective cross-sectional analysis from the North American Contact Dermatitis Group, 1996 to 2006</t>
  </si>
  <si>
    <t>Dermatitis</t>
  </si>
  <si>
    <t>Weden, MM and Miles, JN (2012)</t>
  </si>
  <si>
    <t>10.2105/AJPH.2011.300214</t>
  </si>
  <si>
    <t>Intergenerational relationships between the smoking patterns of a population representative sample of U.S. mothers and the smoking trajectories of their children</t>
  </si>
  <si>
    <t>Xiao, D et al. (2008)</t>
  </si>
  <si>
    <t>10.1161/HYPERTENSIONAHA.107.106203</t>
  </si>
  <si>
    <t>Prenatal gender-related nicotine exposure increases blood pressure response to angiotensin II in adult off- spring</t>
  </si>
  <si>
    <t>Zalups, RK and Ahmad, S (2003)</t>
  </si>
  <si>
    <t>https://doi.org/10.1016/S0041-008X(02)00021-2</t>
  </si>
  <si>
    <t>Molecular handling of cadmium in ransporting epithelia</t>
  </si>
  <si>
    <t>Aitken, PP and Eadie, DR (1990)</t>
  </si>
  <si>
    <t>10.1111/j.1360-0443.1990.tb00657.x</t>
  </si>
  <si>
    <t>Reinforcing effects of cigarette advertising on underâ€age smoking</t>
  </si>
  <si>
    <t>1990</t>
  </si>
  <si>
    <t>Aitken, PP et al. (1987)</t>
  </si>
  <si>
    <t>https://doi.org/10.1111/j.1360-0443.1987.tb01523.x</t>
  </si>
  <si>
    <t>Childrenâ€™s awareness of cigarette advertisements and brand imagery.</t>
  </si>
  <si>
    <t>Banerjee, S et al. (2015)</t>
  </si>
  <si>
    <t>10.18001/TRS.1.2.1</t>
  </si>
  <si>
    <t>Content analysis of trends in print magazine tobacco advertisements</t>
  </si>
  <si>
    <t>All authors of this article declare they have no conflicts of interest.</t>
  </si>
  <si>
    <t>Botvin, EM et al. (1991)</t>
  </si>
  <si>
    <t>10.1111/j.1559-1816.1991.tb00450.x</t>
  </si>
  <si>
    <t>Adolescent Smoking Behavior and the Recognition of Cigarette Advertisements</t>
  </si>
  <si>
    <t>Journal of Applied Social Psychology</t>
  </si>
  <si>
    <t>Cantrell, J et al. (2016)</t>
  </si>
  <si>
    <t>Rapid increase in e-cigarette advertising spending as Altriaâ€™s MarkTen enters the marketplace</t>
  </si>
  <si>
    <t>Coeytaux, RR et al. (1995)</t>
  </si>
  <si>
    <t>http://dx.doi.org/10.1136/tc.4.3.253</t>
  </si>
  <si>
    <t>Tobacco promotions in the hands of youth</t>
  </si>
  <si>
    <t>Glynn, TJ (2014)</t>
  </si>
  <si>
    <t>10.3322/caac.21226</t>
  </si>
  <si>
    <t>E-cigarettes and the future of tobacco control</t>
  </si>
  <si>
    <t>CA Cancer Journal for Clinicians</t>
  </si>
  <si>
    <t>Within the past 5 years (but not the past 36 months), Dr. Glynn has received travel expenses from Pfizer Inc, a manufacturer of a smoking cessation medication (varenicline)</t>
  </si>
  <si>
    <t>Klitzner, M et al. (1991)</t>
  </si>
  <si>
    <t>10.1111/j.1360-0443.1991.tb01781.x</t>
  </si>
  <si>
    <t>Cigarette advertising and adolescent experimentation with smoking.</t>
  </si>
  <si>
    <t>Mantey, DS et al. (2016)</t>
  </si>
  <si>
    <t>10.1016/j.jadohealth.2016.03.003</t>
  </si>
  <si>
    <t>E-Cigarette marketing exposure is associated with e-cigarette use among U.S. youth.</t>
  </si>
  <si>
    <t>Pierce, JP and Gilpin, EA (1995)</t>
  </si>
  <si>
    <t>10.1037/0278-6133.14.6.500</t>
  </si>
  <si>
    <t>A Historical Analysis of Tobacco Marketing and the Uptake of Smoking by Youth in the United States: 1890-1977</t>
  </si>
  <si>
    <t>Health Psychology</t>
  </si>
  <si>
    <t>Richards, JW et al. (1995)</t>
  </si>
  <si>
    <t>http://dx.doi.org/10.1136/tc.4.3.258</t>
  </si>
  <si>
    <t>RJ Reynoldsâ€™ â€œCamel cashâ€: another way to reach kids</t>
  </si>
  <si>
    <t>Rose, SW et al. (2014)</t>
  </si>
  <si>
    <t>10.1136/tobaccocontrol-2013-051461</t>
  </si>
  <si>
    <t>The availability of electronic cigarettes in U.S. retail outlets, 2012: results of two national studies</t>
  </si>
  <si>
    <t>SWR, HD'A, DCB, TK, JH and FJC declare no competing interests. KMR is a special government employee for the FDA Center for Tobacco Products and a member of the Tobacco Products Scientific Advisory Committee; the views expressed in this article are his and not those of the FDA.</t>
  </si>
  <si>
    <t>Sanders-Jackson, A et al. (2015a)</t>
  </si>
  <si>
    <t>10.1016/j.healthplace.2015.03.011</t>
  </si>
  <si>
    <t>Convenience store visits by U.S. adolescents: rationale for healthier retail environments</t>
  </si>
  <si>
    <t>Hall, F et al. (2015)</t>
  </si>
  <si>
    <t>10.1016/j.neubiorev.2015.06.004</t>
  </si>
  <si>
    <t>Negative Affective States and Cognitive Impairments in Nicotine Dependence</t>
  </si>
  <si>
    <t>Dollerup, J et al. (2017)</t>
  </si>
  <si>
    <t>10.2147/CLEP.S127775</t>
  </si>
  <si>
    <t>Cardiovascular risks in smokers treated with nicotine replacement therapy: A historical cohort study</t>
  </si>
  <si>
    <t>Clinical Epidemiology</t>
  </si>
  <si>
    <t>Disclosure JD was formerly employed at MSD, Pfizer, and GSK, and was a contractor with Teva and Gilead. JV has received honoraria from AstraZeneca, Boehringer Ingelheim, Chiesi pharmaceuticals, GlaxoSmithKline, and Novartis for advising and presenting, none of it related to smoking cessation products. AK is either on the advisory board or speakers bureau for Astra Zeneca, Boehringer Ingelheim, Griffols, GSK, Johnson and Johnson, Meda, Merck Frosst, Novartis, Pfizer, Purdue, and Teva. RJM was a consultant for Teva and AstraZeneca, has received travel support from REG, is on the Genentech and Boehringer Ingelheim advisory boards, and has received research grants from NHLBI and MedImmune. AB and JM were employed by Observational and Pragmatic Research Institute Pte Ltd, which receives funding from the UK National Health Service, British Lung Foundation, Aerocrine, AKL Ltd, AstraZeneca, Boehringer Ingelheim, Chiesi, Meda, Mundipharma, Napp, Novartis, Pfizer, REG, Takeda, Teva Pharmaceuticals, Theravance, and Zentiva. DBP has board membership with Aerocrine, Amgen, Astra-Zeneca, Boehringer Ingelheim, Chiesi, Meda, Mundipharma, Napp, Novartis, and Teva Pharmaceuticals; consultancy with Almirall, Amgen, AstraZeneca, Boehringer Ingelheim, Chiesi, GlaxoSmithKline, Meda, Mundipharma, Napp, Novartis, Pfizer, Teva Pharmaceuticals, and Theravance; grants and unrestricted funding for investigator-initiated studies (conducted through Observational and Pragmatic Research Institute Pte Ltd) from the UK National Health Service, British Lung Foundation, Aerocrine, AKL Ltd, AstraZeneca, Boehringer Ingelheim, Chiesi, Meda, Mundipharma, Napp, Novartis, Pfizer, REG, Takeda, Teva Pharmaceuticals, Theravance, and Zentiva; payment for lectures/speaking engagements from Almirall, AstraZeneca, Boehringer Ingelheim, Chiesi, Cipla, GlaxoSmithKline, Kyorin, Meda, Merck, Mundipharma, Novartis, Pfizer, Skyepharma, Takeda, and Teva Pharmaceuticals; payment for manuscript preparation from Mundipharma and Teva Pharmaceuticals; payment for the development of educational materials from Mundipharma and Novartis; stock/stock options from AKL Ltd, which produces phytopharmaceuticals; owns 74% of the social enterprise Optimum Patient Care Ltd, UK, and 74% of Observational and Pragmatic Research Institute Pte Ltd, Singapore; received payment for travel/accommodation/meeting expenses from Aerocrine, AstraZeneca, Boehringer Ingelheim, Mundipharma, Napp, Novartis, and Teva Pharmaceuticals; funding for patient enrollment or completion of research from Chiesi, Novartis, Teva Pharmaceuticals, and Zentiva; and peer reviewer for grant committees of the Medical Research Council, Efficacy and Mechanism Evaluation program, and Health Technology Assessment. The authors report no other conflicts of interest in this work.</t>
  </si>
  <si>
    <t>Lam, C and West, A (2015)</t>
  </si>
  <si>
    <t>Are electronic nicotine delivery systems an effective smoking cessation tool?</t>
  </si>
  <si>
    <t>Canadian Journal of Respiratory Therapy</t>
  </si>
  <si>
    <t>The authors have no financial disclosures or conflicts of interest to declare.</t>
  </si>
  <si>
    <t>Guyatt, GH et al. (2008)</t>
  </si>
  <si>
    <t>https://doi.org/10.1136/bmj.39489.470347.AD</t>
  </si>
  <si>
    <t>GRADE: An emerging consensus on rating quality of evidence and strength of recommendations</t>
  </si>
  <si>
    <t>Chinese Journal of Evidence-Based Medicine</t>
  </si>
  <si>
    <t>All authors are involved in the dissemination of GRADE, and GRADE’s success has a positive influence on their academic career. Authors listed in the byline have received travel reimbursement and honorariums for presentations that included a review of GRADE’s approach to rating quality of evidence and grading recommendations. GHG acts as a consultant to UpToDate; his work includes helping UpToDate in their use of GRADE. HJS is documents editor and methodologist for the American Thoracic Society; one of his roles in these positions is helping implement the use of GRADE. He is supported by “The human factor, mobility and Marie Curie actions scientist reintegration European Commission grant: IGR 42192—GRADE.”</t>
  </si>
  <si>
    <t>Weiss, D et al. (2016)</t>
  </si>
  <si>
    <t>PMID: 29094867</t>
  </si>
  <si>
    <t>Electronic cigarette exposure: Calls to wisconsin poison control centers, 2010â€“2015</t>
  </si>
  <si>
    <t>Wisconsin Medical Journal</t>
  </si>
  <si>
    <t>Carmella, SG et al. (2004)</t>
  </si>
  <si>
    <t>Improved method for determination of 1-hydroxypyrene in human urine</t>
  </si>
  <si>
    <t>Buchet, JP et al. (1992)</t>
  </si>
  <si>
    <t>10.1136/oem.49.11.761</t>
  </si>
  <si>
    <t>Evaluation of exposure to polycyclic aromatic hydrocarbons in a coke production and a graphite electrode manufacturing plant: Assessment of urinary excretion of 1-hydroxypyrene as a biological indicator of exposure</t>
  </si>
  <si>
    <t>British Journal of Industrial Medicine</t>
  </si>
  <si>
    <t>Laugesen, M (2012)</t>
  </si>
  <si>
    <t>PMID: 23321882</t>
  </si>
  <si>
    <t>Modelling a two-tier tobacco excise tax policy to reduce smoking by focusing on the addictive component (nicotine) more than the tobacco weight</t>
  </si>
  <si>
    <t>Belluzzi, JD et al. (2004)</t>
  </si>
  <si>
    <t>10.1007/s00213-003-1758-6</t>
  </si>
  <si>
    <t>Age-dependent effects of nicotine on locomotor activity and conditioned place preferences in rats</t>
  </si>
  <si>
    <t>Laugesen, M (2015)</t>
  </si>
  <si>
    <t>PMID: 25820506</t>
  </si>
  <si>
    <t>Nicotine and toxicant yield ratings of electronic cigarette brands in New Zealand</t>
  </si>
  <si>
    <t>Agencies which sold EasyPuff, Elusion, Greensmoke, and KiwiCig contributed to expenses of testing, as had Ruyan for 2008 samples. These contributions did not influence the design or conclusions of this study.</t>
  </si>
  <si>
    <t>Navarro, HA et al. (1988)</t>
  </si>
  <si>
    <t>PMID: 3252040</t>
  </si>
  <si>
    <t>Prenatal exposure to nicotine via maternal infusions: Effects on development of catecholamine systems</t>
  </si>
  <si>
    <t>Supported by a grant from the Smokeless Tobacco Research Council (T.A.S.) and by a Faculty Development Award from the Pharmaceutical Manufacturers Association Foundation (R.D.S.).</t>
  </si>
  <si>
    <t>1988</t>
  </si>
  <si>
    <t>Protano, C and Vitali, M (2011)</t>
  </si>
  <si>
    <t>10.1289/ehp.1103956</t>
  </si>
  <si>
    <t>The new danger of thirdhand smoke: Why passive smoking does not stop at secondhand smoke</t>
  </si>
  <si>
    <t>The authors declare they have no actual or potential competing financial interests</t>
  </si>
  <si>
    <t>Robertson, OH et al. (1947)</t>
  </si>
  <si>
    <t>Tests for the chronic toxicity of propylene glycol and triethylene glycol on monkeys and rats by vapor inhalation and oral administration</t>
  </si>
  <si>
    <t>The Journal of pharmacology and experimental therapeutics</t>
  </si>
  <si>
    <t>1947</t>
  </si>
  <si>
    <t>Ruprecht, AA et al. (2014)</t>
  </si>
  <si>
    <t>Tumori</t>
  </si>
  <si>
    <t>Zacny, JP and Stitzer, ML (1988)</t>
  </si>
  <si>
    <t>PMID: 3404450</t>
  </si>
  <si>
    <t>Cigarette brand-switching: Effects on smoke exposure and smoking behavior</t>
  </si>
  <si>
    <t>Botvin, GJ et al. (1993)</t>
  </si>
  <si>
    <t>PMC1403364</t>
  </si>
  <si>
    <t>Smoking behavior of adolescents exposed to cigarette advertising</t>
  </si>
  <si>
    <t>Ribisl, KM (2003)</t>
  </si>
  <si>
    <t>http://dx.doi.org/10.1136/tc.12.suppl_1.i48</t>
  </si>
  <si>
    <t>The potential of the internet as a medium to encourage and discourage youth tobacco use</t>
  </si>
  <si>
    <t>American Academy of Pediatrics (2015a)</t>
  </si>
  <si>
    <t>PMID: 25572671</t>
  </si>
  <si>
    <t>Policy statement: electronic nicotine delivery systems</t>
  </si>
  <si>
    <t>Thomas H. Brandon Consulting or Advisory Role: Voxiva Research Funding: Pfizer
Maciej L. Goniewicz No relationship to disclose
Nasser H. Hanna No relationship to disclose
Dorothy K. Hatsukami No relationship to disclose
Roy S. Herbst Honoraria: Eli Lilly, Merck, Boehringer Ingelheim, Celgene, Pfizer, NovaRX</t>
  </si>
  <si>
    <t>American Academy of Pediatrics (2015b)</t>
  </si>
  <si>
    <t>https://doi.org/10.1542/peds.2015-3109</t>
  </si>
  <si>
    <t>Public policy to protect children from tobacco, nicotine, and tobacco smoke.</t>
  </si>
  <si>
    <t>Brandon, TH et al. (2015)</t>
  </si>
  <si>
    <t>10.1200/JCO.2014.59.4465</t>
  </si>
  <si>
    <t>Electronic nicotine delivery systems: A policy statement from the American Association for Cancer Research and the American Society of Clinical Oncology</t>
  </si>
  <si>
    <t>Journal of Clinical Oncology</t>
  </si>
  <si>
    <t>Cobb, NK and Abrams, DB (2014)</t>
  </si>
  <si>
    <t>10.1056/NEJMp1408448</t>
  </si>
  <si>
    <t>The FDA, e-cigarettes, and the demise of combusted tobacco</t>
  </si>
  <si>
    <t>Henningfield, JE (2014)</t>
  </si>
  <si>
    <t>https://doi.org/10.1016/j.ypmed.2014.09.003</t>
  </si>
  <si>
    <t>The tobacco endgame: itâ€™s all about behavior</t>
  </si>
  <si>
    <t>Through my employer, Pinney Associates, I provide consulting services to GlaxoSmithKline Consumer Healthcare regarding matters relating to smoking cessation and, since January, 2014, to NJOY, a marketer of electronic nicotine delivery systems, also known as “electronic cigarettes”. I have a financial interest in a potential nicotine replacement therapy.</t>
  </si>
  <si>
    <t>Rigotti, NA et al. (2005)</t>
  </si>
  <si>
    <t>10.2105/AJPH.2003.026054</t>
  </si>
  <si>
    <t>U.S. college studentsâ€™ exposure to tobacco promotions: prevalence and association with tobacco use</t>
  </si>
  <si>
    <t>Whitsel, LP et al. (2015)</t>
  </si>
  <si>
    <t>10.1097/JOM.0000000000000420</t>
  </si>
  <si>
    <t>Guidance to employers on Integrating E-cigarettes/electronic nicotine delivery systems into tobacco worksite policy</t>
  </si>
  <si>
    <t>Task Force on Community Preventive Services (2001)</t>
  </si>
  <si>
    <t>https://doi.org/10.1016/S0749-3797(00)00300-7</t>
  </si>
  <si>
    <t>Recommendations regarding interventions to reduce tobacco use and exposure to environmental tobacco smoke</t>
  </si>
  <si>
    <t>Jansen, P et al. (2011)</t>
  </si>
  <si>
    <t>10.1080/19325037.2011.10599182</t>
  </si>
  <si>
    <t>Sources of Cigarettes among Adolescent Smokers: Free or Purchased?â€</t>
  </si>
  <si>
    <t>Warner, KE et al. (2004)</t>
  </si>
  <si>
    <t>10.5034/inquiryjrnl_41.1.57</t>
  </si>
  <si>
    <t>The Financial Implications of Coverage of Smoking Cessation Treatment by Managed Care Organizations.</t>
  </si>
  <si>
    <t>Gruber, J (2002)</t>
  </si>
  <si>
    <t>Smokingâ€™s â€˜Internalities</t>
  </si>
  <si>
    <t>Nyman, JA et al. (2007)</t>
  </si>
  <si>
    <t>10.1097/MLR.0b013e31803dce05</t>
  </si>
  <si>
    <t>Quality-of-Life Weights for the U.S. Population: Self-Reported Health Status and Priority Health Conditions, by Demographic Characteristics</t>
  </si>
  <si>
    <t>Gruber, J and Mullainathan, S (2005)</t>
  </si>
  <si>
    <t>10.1057/9780230288027</t>
  </si>
  <si>
    <t>Do cigarette taxes make smokers happier?</t>
  </si>
  <si>
    <t>Happiness and Public Policy: Theory, Case Studies and Implications</t>
  </si>
  <si>
    <t>Muth, MK et al. (2011)</t>
  </si>
  <si>
    <t>Model to Estimate Costs of Using Labeling as a Risk Reduction Strategy for Consumer Products Regulated by the Food and Drug Administration,'</t>
  </si>
  <si>
    <t>Chaloupka, FJ and Warner, K (2000)</t>
  </si>
  <si>
    <t>10.1016/S1574-0064(00)80042-6</t>
  </si>
  <si>
    <t>Chapter 29 The economics of smoking</t>
  </si>
  <si>
    <t>Handbook of Health Economics</t>
  </si>
  <si>
    <t>Cropper, M et al. (2011)</t>
  </si>
  <si>
    <t>10.1146/annurev.resource.012809.103949</t>
  </si>
  <si>
    <t>Valuing mortality risk reductions: Progress and challenges</t>
  </si>
  <si>
    <t>Annual Review of Resource Economics</t>
  </si>
  <si>
    <t>The authors are not aware of any affiliations, memberships, funding, or financial holdings that might be perceived as affecting the objectivity of this review.</t>
  </si>
  <si>
    <t>Lydon, DM et al. (2014)</t>
  </si>
  <si>
    <t>10.1016/j.neubiorev.2014.07.003</t>
  </si>
  <si>
    <t>Adolescent brain maturation and smoking: what we know and where weâ€™re headed.</t>
  </si>
  <si>
    <t>Freiberg, M (2012)</t>
  </si>
  <si>
    <t>PMID: 22606921</t>
  </si>
  <si>
    <t>Options for state and local governments to regulate non-cigarette tobacco products.</t>
  </si>
  <si>
    <t>Annals of health law / Loyola University Chicago, School of Law, Institute for Health Law</t>
  </si>
  <si>
    <t>Lindblom, EN (2015)</t>
  </si>
  <si>
    <t>PMID: 26292472</t>
  </si>
  <si>
    <t>Effectively Regulating E-Cigarettes and Their Advertising--And the First Amendment</t>
  </si>
  <si>
    <t>Food and drug law journal</t>
  </si>
  <si>
    <t>Offermann, F (2014)</t>
  </si>
  <si>
    <t>The hazards of e-cigarettes</t>
  </si>
  <si>
    <t>ASHRAE Journal</t>
  </si>
  <si>
    <t>Rigotti, AN et al. (1997)</t>
  </si>
  <si>
    <t>10.1056/NEJM199710093371505</t>
  </si>
  <si>
    <t>The effect of enforcing tobacco-sales laws on adolescents' access to tobacco and smoking behavior</t>
  </si>
  <si>
    <t>Pneumologie</t>
  </si>
  <si>
    <t>Polosa, R et al. (2016)</t>
  </si>
  <si>
    <t>https://doi.org/10.1016/j.jaci.2015.12.017</t>
  </si>
  <si>
    <t>Persisting long term benefits of smoking abstinence and reduction in asthmatic smokers who have switched to electronic cigarettes</t>
  </si>
  <si>
    <t>Discovery Medicine</t>
  </si>
  <si>
    <t>Ling, PM and Glantz, SA (2005)</t>
  </si>
  <si>
    <t>http://dx.doi.org/10.1136/tc.2005.011239</t>
  </si>
  <si>
    <t>Tobacco industry consumer research on socially acceptable cigarettes.</t>
  </si>
  <si>
    <t>Tobacco control</t>
  </si>
  <si>
    <t>Pollay, RW and Dewhirst, T (2002)</t>
  </si>
  <si>
    <t>http://dx.doi.org/10.1136/tc.11.suppl_1.i18</t>
  </si>
  <si>
    <t>The dark side of marketing seemingly "Light" cigarettes: Successful images and failed fact</t>
  </si>
  <si>
    <t>Langley, K et al. (2005)</t>
  </si>
  <si>
    <t>PMID: 16402008</t>
  </si>
  <si>
    <t>Maternal smoking during pregnancy as an environmental risk factor for attention deficit hyperactivity disorder behaviour: A review</t>
  </si>
  <si>
    <t>Minerva Pediatrica</t>
  </si>
  <si>
    <t>Lewinsohn, PM et al. (1999)</t>
  </si>
  <si>
    <t>10.1046/j.1360-0443.1999.94691313.x</t>
  </si>
  <si>
    <t>Level of current and past adolescent cigarette smoking as predictors of future substance use disorders in young adulthood</t>
  </si>
  <si>
    <t>Cobb, CO et al. (2015b)</t>
  </si>
  <si>
    <t/>
  </si>
  <si>
    <t>Pisinger, C and Døssing, M (2014)</t>
  </si>
  <si>
    <t>Documents/new_pdfs/Pisinger, C and Døssing, M (2014).pdf</t>
  </si>
  <si>
    <t>A systematic review of health effects of electronic cigarettes</t>
  </si>
  <si>
    <t>studies  Serious methodological problemswere identified  In 34  of the articles  the authors had a conflict of interest  Studies found fine ultrafine particles  harmfulmetals  carcinogenic tobacco   specific nitrosamines  volatile organic compounds  carcinogenic carbonyls  some in high but most in low trace  concentrations   cytotoxicity and changed gene expression  Of special concern are compounds not f
ents were often flawed by selection bias   Conclusions  Due to many methodological problems  severe conflicts of interest  the relatively few and often  small studies  the inconsistencies and contradictions in results  and the lack of long term follow up no firm con   clusions can be drawn on the safety of ECs  However  they can hardly be considered harmless Â  2014 The Authors  Published by Elsevier Inc 
                                                                                               250  Conflict of interest                                                                                                                        250  Studies reporting content effect of fluid and or vapor  Table 1  for details see Appendix 2                                                        252  Glycols    
                                                                                               257  Conflict of interest                                                                                                                           257  Funding                                                                                                                                     257  Contributors   
health  Furthermore  as a  first  we want to investigate how many of the published articles have a  conflict of interest   Objectives  We examined the published data to   â   Identify original publications on ECs which describe a health related  topic â   Examine critically the design of the studies  the funding and other  conflicts of interest and their influence on conclusions drawn   â   Assess the exi
 and discussed the articles  CP wrote the first draft  of the paper  We investigated all papers for conflict of interest  funding  and workplace of authors  If in doubt  we contacted the authors and  asked about funding and conflict of interest and or searched the  Internet   Results  Summarizing the evidence  We found 34 studies investigating content effect of e fluid or  vapor   Anon  2009  Bahl et al  
 al   2012  and one animal ex   perimental study  Lim and Kim  2014   In total  76 studies  Fig  1  Conflict of interest  In 26 studies  34   the authors had a conflict of interest  Most stud   ies were funded or otherwise supported influenced by manufacturers  of ECs  but several authors had also been consultants for manufacturers  of medicinal smoking cessation therapy   Table 1  Studies investigating t
ffect of fluid or vapor of electronic cigarettes  n   34    Name of first author   reference year   Conflict of  interest   yes   â     Reference product Fluid   vapor  Conclusion  Bahl et al   2012  No No â   Fluid â   Approx  one third of samples were highly cytotoxic to human embryonic stem cells and  mouse neural stem cells  Behar et al   2014  No No â   Fluid â   Cinnamon flavorings in refill fluids 
eventive Medicine 69  2014  248â  260  Table 1  continued   Name of first author   reference year   Conflict of  interest   yes   â     Reference product Fluid   vapor  Conclusion  â   The aerosol size distribution alters in the human lung and leads to an exhalation of smaller  particles  Stepanov and Fujioka   2014   No No â   Fluid â   ECs with the same nicotine content  but different pH  may deliver di
 experimental studies reporting health effects  n   21    Name of first  author   reference  year   Conflict  of  interest  â     Yes  Reference  product  Method  Length of exposure  Numbers of participants Conclusions  Battista et al    2013   No CC â   Experimental study  â   Exposure  4 min of smoking   vaping  â   12 regular users of EC â   EC inhalation produces the same patho physiological  cardiova
animal experiments and human experimental studies   Due to the many methodological problems  severe conflicts of interest   the relatively few and often small studies  the inconsistencies and con   tradictions in results and the lack of long term follow up  no firm con   clusions can be drawn on the safety of ECs  and much is left to  subjective interpretations   A substantial number of studies were funde
d or otherwise support   ed by manufacturers of ECs  Conflict of interest seems to influence the  conclusions of these papers  The content of e liquid and vapor is charac   terized by high amounts of propylene glycol  and sometimes glycerin   nicotine and flavors  Many ECs contain misleading missing information  on product ingredients  especially nicotine  an
al experimental studies reporting health effects  n   1    Name of first  author  reference  year   Conflict of  interest  â   Yes  Reference  product  Animal type and  number  Exposure  Lim and Kim   2014   No CC â   24 five week old  female BALB c mice  â   Diluted solution  intra tracheally  instilled to ovalbum   sensitized mice tw  times a week for  10 weeks  EC   electronic cigarette  CC   conventio
n be drawn  on the safety of ECs  A substantial number of studies were published  by authors with a conflict of interest and we must exercise the utmost  caution in trusting their conclusions  Based on 76 studies  ECs cannot  be regarded as safe  even though they probably are less harmful than  CCs  The â œharm reductionâ   strategy might be a gain for smokers reluc   tant to quit but ex  and never smoker
 so far  be restricted to smokers unwilling unable to  quit  Systematic research is urgently needed Conflict of interest  The authors have no conflict of interest Funding  This research received no specific grant from any funding agency in  the public  commercial or not for profit sectors  CP is partly funded by a  Danish fund  Health Foundation  Helsefonden   2012B233 that had no  influence on choice of 
ant intellectual content  CP drafted the article and is guarantor Competing interests  Both authors declare  no support from any organization for the sub   mitted work  no financial relationships with any organizations that  might have an interest in the submitted work in the previous three  years  no other relationships or activities that could appear to have influ   enced the submitted work Ethical ap
ing cessation outcomes  Cancer   Sep 22    Brezis  M   2008  Big pharma and health care  unsolvable conflict of interests between pri   vate enterprise and public health  Isr  J  Psychiatry Relat  Sci  45  2   83â  89   Bruin  J E   Gerstein  H C   Holloway  A C   2010  Long term consequences of fetal and neo   natal nicotine exposure  a critical review  Toxicol  Sci  116  2   364â  374   Bullen  C   McRo</t>
  </si>
  <si>
    <t>O'Connell, G et al. (2015a)</t>
  </si>
  <si>
    <t>10.3390/ijerph120504889</t>
  </si>
  <si>
    <t>Documents/new_pdfs/O'Connell, G et al. (2015a).pdf</t>
  </si>
  <si>
    <t>An assessment of indoor air quality before, during and after unrestricted use of E-cigarettes in a small room</t>
  </si>
  <si>
    <t>ironmental tobacco smoke from combusted tobacco products  2â  6     In recent years  there has been conflicting and  at times  confusing information presented to the public   regarding the potential risks to bystanders from exhaled e cigarette aerosol  5 7   There are calls    including by some government bodies  to prohibit the use of e cigarettes in workplaces and enclosed   public spaces  5 7   Equally
 is no apparent risk to bystanders from exhaled    e cigarette aerosols  6 11 47     There has been conflicting and at times confusing information reported regarding the potential risks   of bystanders and non e cigarette users to exhaled e cigarette aerosol  The regulatory outlook from a   public health perspective currently remains undetermined  there is a clear need for further research in   this area 
ipt and approved the final version        Int  J  Environ  Res  Public Health 2015  12 4904         Conflicts of Interest   All authors are employees of Imperial Tobacco Group  The work in this manuscript was supported   by Imperial Tobacco Group  Imperial Tobacco Group is the parent company of Fontem Ventures B V     the manufacturer of the e cigarette products used in this study    References   1  ASH</t>
  </si>
  <si>
    <t>O'Callaghan, FV et al. (2009)</t>
  </si>
  <si>
    <t>10.1111/j.1753-6405.2009.00410.x</t>
  </si>
  <si>
    <t>Documents/new_pdfs/O'Callaghan, FV et al. (2009).pdf</t>
  </si>
  <si>
    <t>Maternal smoking during pregnancy predicts nicotine disorder (dependence or withdrawal) in young adults - A birth cohort study</t>
  </si>
  <si>
    <t>reported the association attenuated to the null after adjusting for   potential confounders  These conflicting findings warrant further   study with a larger sample size and more measures of potential   confounders and mediators  Furthermore  the pathways underlying   the association between maternal and offspring smoking remain   unclear  For example  the effect of maternal smoking during the   developm
eam  and data manager  University of Queensland who has helped   to manage the data for the MUSP    Funding  The core study was funded by the National Health and Medical   Research Council  NHMRC  of Australia  AAM and RA are   funded by NHMRC Career Development Awards in Population   Health  ID 519756 and ID 519721 respectively   The views   expressed in the paper are those of the authors and not necess
arily   those of any funding body and no funding body influenced how   the data were analysed and presented   References  1  DiFranza JR  Savageau JA  Rigotti NA  Fletcher K  Ockene JK  McNeill AD    et al  Development of symptoms of tobacco dependence in youths  30 month   follow up data from the DANDY study  Tob Control  2002 11 3  228 35   2</t>
  </si>
  <si>
    <t>Jarvis, MJ et al. (2001)</t>
  </si>
  <si>
    <t>10.1093/jnci/93.2.134</t>
  </si>
  <si>
    <t>Documents/new_pdfs/Jarvis, MJ et al. (2001).pdf</t>
  </si>
  <si>
    <t>Nicotine yield from machine-smoked cigarettes and nicotine intakes in smokers: Evidence from a representative population survey</t>
  </si>
  <si>
    <t>Fagerstrom, KO and Bridgman, K (2014)</t>
  </si>
  <si>
    <t>10.1016/j.addbeh.2013.11.002</t>
  </si>
  <si>
    <t>Documents/new_pdfs/Fagerstrom, KO and Bridgman, K (2014).pdf</t>
  </si>
  <si>
    <t>Tobacco harm reduction: The need for new products that can compete with cigarettes</t>
  </si>
  <si>
    <t>510  Role of funding sources                                                                                                                       510  Contributors                                                                                                                                 510  Conflicts of interest 
natives for those who do not wish  or are unable  to eliminate  nicotine from their lives   Role of funding sources  This workwas supported by Nicoventures Limited  London  UK  Nicoventures  focus is  thedevelopment and production of innovative  highquality inhaled nicotine products that  meet relevant regulatory requirements  Nicoventures Limited is a stand alone company  within the British American Tob
wed  the content critically at all stages and read and approved the final version for publication   Conflicts of interest  Karl Olov FagerstrÃ m is a consultant to a number of companies  Pfizer  Niconovum   Novartis  Nicoventures  Independent Pharmaceutica  Moberg Pharma  Chrono  with an  interest in treatments for tobacco dependence   Kevin Bridgman is an employee of Nicoventures Limited   Acknowledgment</t>
  </si>
  <si>
    <t>Etter, JF and Bullen, CB (2011)</t>
  </si>
  <si>
    <t>10.1183/09031936.00066011</t>
  </si>
  <si>
    <t>Documents/new_pdfs/Etter, JF and Bullen, CB (2011).pdf</t>
  </si>
  <si>
    <t>Saliva cotinine levels in users of electronic cigarettes</t>
  </si>
  <si>
    <t>H 1211  Geneva 4  Switzerland  E mail  Jean Francois Etter unige ch  Support Statement  No external funding was received for this  study   Statement of Interest  Statements of interest for both authors  of this manuscript can be found at www erj ersjournals com   site misc statements xhtml  Acknowledgements  V  Baujard  HON Foundation  Geneva   Switzerland  www hon ch  developed the software for data col</t>
  </si>
  <si>
    <t>Abrams, D et al. (2018a)</t>
  </si>
  <si>
    <t>10.1146/annurev-publhealth-040617-013849</t>
  </si>
  <si>
    <t>Documents/new_pdfs/Abrams, D et al. (2018a).pdf</t>
  </si>
  <si>
    <t>Harm Minimization and Tobacco Control: Reframing Societal Views of Nicotine Use to Rapidly Save Lives</t>
  </si>
  <si>
    <t>Annual Review of Public Health</t>
  </si>
  <si>
    <t>ted tobacco use   DISCLOSURE STATEMENT  The authors are not aware of any affiliations  memberships  funding  or financial holdings that  might be perceived as affecting the objectivity of this review   206 Abrams et al   A  nn  u    R  ev    P  ub  lic   H  ea  lth   2  01  8   39   1  93   2  13    D  ow  nl  oa  de  d   fr  om   w  w  w   a  nn  ua  lr  ev  ie  w  s   or  g   A  cc  es  s   pr  ov  id</t>
  </si>
  <si>
    <t>Cardenas, VM et al. (2016)</t>
  </si>
  <si>
    <t>10.1007/s00038-015-0783-7</t>
  </si>
  <si>
    <t>Documents/new_pdfs/Cardenas, VM et al. (2016).pdf</t>
  </si>
  <si>
    <t>Use of electronic nicotine delivery systems and recent initiation of smoking among US youth</t>
  </si>
  <si>
    <t>Pepper, JK and Brewer, NT (2014)</t>
  </si>
  <si>
    <t>10.1136/tobaccocontrol-2013-051122</t>
  </si>
  <si>
    <t>Documents/new_pdfs/Pepper, JK and Brewer, NT (2014).pdf</t>
  </si>
  <si>
    <t>Electronic nicotine delivery system (electronic cigarette) awareness, use, reactions and beliefs: A systematic review</t>
  </si>
  <si>
    <t>for one user but   negligible for another   Because of the potential for industry affiliations and funding to influence conclusions in   tobacco research 4041 we coded that the study had a financial relationship with the ENDS   industry if an ENDS manufacturer or distributor funded the study or supplied ENDS or   cartridges to the researchers   RESULTS  In all  49 studies from 47 articles about ENDS met
 about people they knew who quit smoking using   ENDS 89  Restrictions on smokingâ  ENDS users have conflicting beliefs about using ENDS to   avoid smoking restrictions  In some surveys  only a small per cent of users describe this as a   motivation 42434774 However  in other surveys  more than 40  of respondents said they   used ENDS for this reason 466162  Pepper and Brewer Page 12  Tob Control  Author 
to engage in dual use of ENDS and regular cigarettes   Some of the reviewed studies received either funding from ENDS companies or used ENDS   that these companies donated  Prior systematic reviews have found that financial   relationships may influence study findings  For example  nearly all studies funded by the   tobacco industry found a relationship between smoke free restaurant and bar laws and   re
 association 40 Although we detected no apparent pattern of results   associated with ENDS industry funding  it remains important to be aware of possible   conflicts of interest when interpreting these findings   The literature on ENDS described in this review suggests several important questions that   future research should address  First  future research should identify effective messages for   discou
ditional   safety data become available  Future safety studies will hopefully clarify some of the   conflicting findings of past studies 239 Current ENDS users who are former smokers   frequently state that they use ENDS because they are healthier than regular cigarettes  If   future safety studies find evidence of long term harms  will these ENDS users stop using  If   not  can we improve how we communic
or their assistance in coding the articles  We thank Martin Mozes for   his help with translation   Funding Support for this study was provided by the Cancer Control Education Program at UNC Lineberger   Comprehensive Cancer Center  R25 CA57726    REFERENCES  1  Benowitz NL  Smokeless tobacco as a nicotine delivery device  harm or harm reduction  Clin   Pharmacol Ther  2011  90 491â  3   PubMed  21934719</t>
  </si>
  <si>
    <t>Harrell, PT et al. (2014)</t>
  </si>
  <si>
    <t>10.1177/0194599814536847</t>
  </si>
  <si>
    <t>Documents/new_pdfs/Harrell, PT et al. (2014).pdf</t>
  </si>
  <si>
    <t>Electronic nicotine delivery systems ("E-cigarettes"): Review of safety and smoking cessation efficacy</t>
  </si>
  <si>
    <t>Tampa  FL 33647    Paul Harrell Moffitt org    DECLARATION OF INTEREST  The other authors report no conflict of interest   HHS Public Access  Author manuscript  Otolaryngol Head Neck Surg  Author manuscript  available in PMC 2015 September 01   Published in final edited form as   Otolaryngol Head Neck Surg  2014 September   151 3   381â  393  doi 10 1177 0194599814536847   A  uthor M  anuscript  A  uthor</t>
  </si>
  <si>
    <t>England, LJ et al. (2015)</t>
  </si>
  <si>
    <t>Documents/new_pdfs/England, LJ et al. (2015).pdf</t>
  </si>
  <si>
    <t>Ton, AT et al. (2017)</t>
  </si>
  <si>
    <t>10.1007/s00204-017-2006-x</t>
  </si>
  <si>
    <t>Documents/new_pdfs/Ton, AT et al. (2017).pdf</t>
  </si>
  <si>
    <t>In-utero exposure to nicotine alters the development of the rabbit cardiac conduction system and provides a potential mechanism for sudden infant death syndrome</t>
  </si>
  <si>
    <t>Baeza-Loya, S et al. (2014)</t>
  </si>
  <si>
    <t>10.1521/bumc.2014.78.3.243</t>
  </si>
  <si>
    <t>Documents/new_pdfs/Baeza-Loya, S et al. (2014).pdf</t>
  </si>
  <si>
    <t>Perceptions about e-cigarette safety may lead to e-smoking during pregnancy</t>
  </si>
  <si>
    <t>Bulletin of the Menninger Clinic</t>
  </si>
  <si>
    <t>pregnancy   Acknowledgments  This work was supported by NIH grants DA026539 and DA09167  Additional funding and support were provided   by the McNair Medical Institute and the Brain and Behavior Foundation  We acknowledge the support of the Diana   Helis Henry Medical Research Foundation through its direct engagement in the continuous active conduct of   medical research in conjunction with the Baylor Co</t>
  </si>
  <si>
    <t>Leventhal, AM et al. (2016)</t>
  </si>
  <si>
    <t>10.1001/jama.2016.14649</t>
  </si>
  <si>
    <t>Documents/new_pdfs/Leventhal, AM et al. (2016).pdf</t>
  </si>
  <si>
    <t>Association of e-cigarette vaping and progression to heavier patterns of cigarette smoking</t>
  </si>
  <si>
    <t>al  or material support  Stone  Andrabi   Study supervision  Leventhal  Sussman  Audrain McGovern   Conflict of Interest Disclosures  The authors have completed and submitted  the ICMJE Form for Disclosure of Potential Conflicts of Interest and none were  reported   Table 1  Association of Baseline e Cigarette Vaping With Smoking at 6 Month Follow upa  Parameter Estimate for Association With Smoking Frequ
 jamanetwork com  on 08 04 2020  Copyright 2016 American Medical Association  All rights reserved   Funding Support  This research was supported by grants R01 DA033296 and  P50 CA180905 from the National Institutes of Health   Role of the Funder Sponsor  The National Institutes of Health had no role in  the design and conduct of the study  collection  management  analysis  and  interpretation of the data</t>
  </si>
  <si>
    <t>Maglalang, DD et al. (2016)</t>
  </si>
  <si>
    <t>10.1016/j.pmedr.2016.05.011</t>
  </si>
  <si>
    <t>Documents/new_pdfs/Maglalang, DD et al. (2016).pdf</t>
  </si>
  <si>
    <t>Associations with E-cigarette use among Asian American and Pacific Islander young adults in California</t>
  </si>
  <si>
    <t>Preventive Medicine Reports</t>
  </si>
  <si>
    <t>ty influences on conventional to   bacco and ENDS use to validate and expand the current findings   Conflict of interest statement  Dr  Prochaska has done ad hoc consulting for Pfizer and been an ex   pert witness against tobacco companies  Dr  Brown Johnson and Mr   Maglalang declare that there are no conflicts of interest   Human subjects approval statement  The Stanford University IRB approved the stud</t>
  </si>
  <si>
    <t>Talati, A et al. (2016)</t>
  </si>
  <si>
    <t>10.1038/mp.2015.224</t>
  </si>
  <si>
    <t>Documents/new_pdfs/Talati, A et al. (2016).pdf</t>
  </si>
  <si>
    <t>Changing relationships between smoking and psychiatric disorders across twentieth century birth cohorts: Clinical and research implications</t>
  </si>
  <si>
    <t>USA  at2071 cumc columbia edu or talatia nyspi columbia edu    CONFLICT OF INTEREST  The authors declare no conflict of interest   Supplementary Information accompanies the paper on the Molecular Psychiatry website  http   www nature com mp   HHS Public Access  Author manuscript  Mol Psychiatry  Author manuscript  available in PMC 2017 April 01   Published in final edited form as   Mol Psychiatry  20
spectively  and   Hasin was also supported by the New York State Psychiatric Institute  None of the funding agencies had any role in   Talati et al  Page 9  Mol Psychiatry  Author manuscript  available in PMC 2017 April 01   A  uthor M  anuscript  A  uthor M  anuscript  A  uthor M  anuscript  A  uthor M  anuscript  study design  in the analysis and interpretation of data  in the writing of the report  or</t>
  </si>
  <si>
    <t>Park, SH et al. (2017)</t>
  </si>
  <si>
    <t>10.1371/journal.pone.0173625</t>
  </si>
  <si>
    <t>Documents/new_pdfs/Park, SH et al. (2017).pdf</t>
  </si>
  <si>
    <t>Patterns of electronic cigarette use and level of psychological distress</t>
  </si>
  <si>
    <t>Health Interview Survey  https     www cdc gov nchs nhis data questionnaires   documentation htm    Funding  This work was supported by NIH NCI  3P30 CA016087 33S1  LL and MW  and the Abu  Dhabi Institute  New York University Abu Dhabi  JS  and MW   The funders had no role in study design   data collection and analysis  decision to publish  or  preparation of the manuscript   Competing interests  The aut
hors have no conflict  of interest to report   Introduction  Tobacco use  largely in the form of cigarette smoking  remains the leading cause of death in  the US and worldwide  1  Cigarette use in the US has declined precipitously from 23  of  adults and 29  2  of adolescents in 2001 to 15  and 9  3  4   respectively  i
 problems in their patients who use e cigarettes   Author Contributions  Conceptualization  SP MW   Funding acquisition  MW   Investigation  SP   Methodology  SP   Project administration  MW   Supervision  SP   Validation  SP   Visualization  SP   Writing â   original draft  SP LL JAS MW   Writing â   review   editing  SP LL JAS MW   References  1  Samet JM  Tobacco smoking  the leading cause of preventa</t>
  </si>
  <si>
    <t>Chaffee, BW et al. (2018)</t>
  </si>
  <si>
    <t>10.1542/peds.2018-1885</t>
  </si>
  <si>
    <t>Documents/new_pdfs/Chaffee, BW et al. (2018).pdf</t>
  </si>
  <si>
    <t>Erratum: Electronic cigarette use and progression from experimentation to established smoking (Pediatrics (2018) 141:4 (e20173594) DOI: 10.1542/peds.2017-3594)</t>
  </si>
  <si>
    <t>Franck, C et al. (2016)</t>
  </si>
  <si>
    <t>10.1186/s12931-016-0370-3</t>
  </si>
  <si>
    <t>Documents/new_pdfs/Franck, C et al. (2016).pdf</t>
  </si>
  <si>
    <t>Ethical considerations of e-cigarette use for tobacco harm reduction</t>
  </si>
  <si>
    <t>Respiratory Research</t>
  </si>
  <si>
    <t>hical imperative to ex   plore the productâ  s potential further   Competing interests  The authors declare that they have no competing interests   Authorsâ   contributions  CF developed the arguments and drafted the manuscript  KBF participated in  the study design and development of the arguments  JK and RG provided  important insights and contributions to the manuscriptâ  s content  MJE  conceived of
lly reviewed the manuscript for important intellectual content  and approved the final manuscript   Funding  Funding for this project was provided by a grant from the Canadian  Institutes of Health Research  CIHR  KRS 134302   Dr  Filion holds a CIHR New  Investigator Award   Author details  1Centre for Clinical Epidemiology  Lady Davis Institute  Jewish General  Hospital  McGill University  Montreal  QC</t>
  </si>
  <si>
    <t>Marynak, K et al. (2017)</t>
  </si>
  <si>
    <t>10.15585/mmwr.mm6649a1</t>
  </si>
  <si>
    <t>Documents/new_pdfs/Marynak, K et al. (2017).pdf</t>
  </si>
  <si>
    <t>State laws regarding indoor public use, retail sales, and prices of electronic cigarettes — U.S. states, guam, puerto rico, and U.S. Virgin Islands, September 30, 2017</t>
  </si>
  <si>
    <t>Sara E  Wilczek  University at Buffalo School of Public   Health and Health Professions  New York   Conflict of Interest  No conflicts of interest were reported    1Office on Smoking and Health  National Center for Chronic Disease   Prevention and Health Promotion  CDC   Corresponding author  Kristy Marynak  kmarynak cdc gov  770 488 5493   References  1  Jamal A  Gentzke A  Hu SS  et al  Tobacco use amon</t>
  </si>
  <si>
    <t>Pesko, MF et al. (2016)</t>
  </si>
  <si>
    <t>10.1111/add.13257</t>
  </si>
  <si>
    <t>The effect of potential electronic nicotine delivery system regulations on nicotine product selection</t>
  </si>
  <si>
    <t>The authors have no conflicts of interest to disclose</t>
  </si>
  <si>
    <t>Tan, AS et al. (2015c)</t>
  </si>
  <si>
    <t>10.1016/j.ypmed.2015.09.009</t>
  </si>
  <si>
    <t>Public support for selected e-cigarette regulations and associations with overall information exposure and contradictory information exposure about e-cigarettes: findings from a national survey of U.S. adults.</t>
  </si>
  <si>
    <t>The authors declare that there are no conflicts of interest.</t>
  </si>
  <si>
    <t>Govindarajan, P et al. (2018)</t>
  </si>
  <si>
    <t>https://doi.org/10.1542/peds.2017-3361</t>
  </si>
  <si>
    <t>E-cigarette and liquid nicotine exposures among young children</t>
  </si>
  <si>
    <t>POTENTIAL CONFLICT OF INTEREST: The authors have indicated they have no potential conflicts of interest to disclose.</t>
  </si>
  <si>
    <t>Weaver, SR et al. (2018)</t>
  </si>
  <si>
    <t>10.1371/journal.pone.0198047</t>
  </si>
  <si>
    <t>Are electronic nicotine delivery systems helping cigarette smokers quit? Evidence from a prospective cohort study of U.S. adult smokers, 2015–2016.</t>
  </si>
  <si>
    <t>MPE has received funding in the form of grant funding from Pfizer and the National Institutes of Health (NIH). JH has served as a paid consultant to the Centers for Disease Control and Prevention (CDC), Office on Smoking and Health and has received funding in the form of grant funding from NIH. SW has received funding in the form of grant funding from NIH. Before his retirement in June 2017, DLA was employed as Director of the Food and Drug Administration, Center for Tobacco Products, Office of Science. Before his retirement in 2014, TFP was employed as Deputy Director of the Translation of the CDC, Office on Smoking and Health. This does not alter our adherence to PLOS ONE policies on sharing data and materials.</t>
  </si>
  <si>
    <t>Collins, L et al. (2018)</t>
  </si>
  <si>
    <t>10.1093/ntr/ntx284</t>
  </si>
  <si>
    <t>E-cigarette marketing and communication: how e-cigarette companies market e-cigarettes and the public engages with e-cigarette information</t>
  </si>
  <si>
    <t>The authors have no conflicts of interest to report.</t>
  </si>
  <si>
    <t>Winickoff, JP et al. (2014)</t>
  </si>
  <si>
    <t>10.2105/AJPH.2014.302174</t>
  </si>
  <si>
    <t>Retail impact of raising tobacco sales age to 21 years</t>
  </si>
  <si>
    <t>Lee, JG et al. (2016)</t>
  </si>
  <si>
    <t>10.1016/j.amepre.2016.04.009</t>
  </si>
  <si>
    <t>Raising the legal age of tobacco sales: policy support and trust in government, 2014–2015,</t>
  </si>
  <si>
    <t>Winickoff, JP et al. (2016)</t>
  </si>
  <si>
    <t>http://dx.doi.org/10.1136/tobaccocontrol-2014-052126</t>
  </si>
  <si>
    <t>Public support for raising the age of sale for tobacco to 21 in the United States</t>
  </si>
  <si>
    <t>Silver, D et al. (2016)</t>
  </si>
  <si>
    <t>Retailer compliance with tobacco control laws in New York City before and after raising the minimum legal purchase age to 21.</t>
  </si>
  <si>
    <t>Berman, ML (2016)</t>
  </si>
  <si>
    <t>10.1177/003335491613100223</t>
  </si>
  <si>
    <t>Raising the tobacco sales age to 21: surveying the legal landscape</t>
  </si>
  <si>
    <t>Gentry, S et al. (2018)</t>
  </si>
  <si>
    <t>https://doi.org/10.1093/ntr/nty054</t>
  </si>
  <si>
    <t>Are electronic cigarettes an effective aid to smoking cessation or reduction among vulnerable groups? A systematic review of quantitative and qualitative evidence</t>
  </si>
  <si>
    <t>Perikleous, EP et al. (2018)</t>
  </si>
  <si>
    <t>10.3389/fpubh.2018.00086</t>
  </si>
  <si>
    <t>E-cigarette use among adolescents: an overview of the literature and future perspectives</t>
  </si>
  <si>
    <t>Dobbs, PD et al. (2016)</t>
  </si>
  <si>
    <t>https://doi.org/10.1016/j.ypmed.2016.03.010</t>
  </si>
  <si>
    <t>015 legislative update of e-cigarette youth access and exposure laws</t>
  </si>
  <si>
    <t>Williams, RS et al. (2018)</t>
  </si>
  <si>
    <t>http://dx.doi.org/10.1136/tobaccocontrol-2017-053762</t>
  </si>
  <si>
    <t>Content analysis of e-cigarette products, promotions, prices and claims on Internet tobacco vendor websites</t>
  </si>
  <si>
    <t>Kong, AY et al. (2018)</t>
  </si>
  <si>
    <t>10.1136/tobaccocontrol-2016-053061</t>
  </si>
  <si>
    <t>What is included with your online e-cigarette order? An analysis of e-cigarette shipping, product and packaging features. Tob Control</t>
  </si>
  <si>
    <t>Mackey, TK et al. (2015)</t>
  </si>
  <si>
    <t>10.1016/j.drugalcdep.2015.08.032</t>
  </si>
  <si>
    <t>Exploring the e-cigarette e-commerce marketplace: identifying Internet e-cigarette marketing characteristics and regulatory gaps</t>
  </si>
  <si>
    <t>n=1700</t>
  </si>
  <si>
    <t>Number of studies (n=1700)</t>
  </si>
  <si>
    <t xml:space="preserve">year </t>
  </si>
  <si>
    <t xml:space="preserve">Number of journal articles </t>
  </si>
  <si>
    <t xml:space="preserve">total of COI </t>
  </si>
  <si>
    <t>Removal of no access</t>
  </si>
  <si>
    <t xml:space="preserve">Tobacco </t>
  </si>
  <si>
    <t xml:space="preserve">Pharamceutical </t>
  </si>
  <si>
    <t>Tobacco control advoctae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</si>
</sst>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ont>
    <font>
      <b/>
      <sz val="11"/>
      <color theme="1"/>
      <name val="Calibri"/>
      <family val="2"/>
    </font>
    <font>
      <sz val="11"/>
      <color rgb="FF9C0006"/>
      <name val="Calibri"/>
      <family val="2"/>
      <scheme val="minor"/>
    </font>
    <font>
      <sz val="11"/>
      <color theme="1"/>
      <name val="Calibri"/>
      <family val="2"/>
    </font>
    <font>
      <sz val="11"/>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1">
    <border>
      <left/>
      <right/>
      <top/>
      <bottom/>
      <diagonal/>
    </border>
  </borders>
  <cellStyleXfs count="3">
    <xf numFmtId="0" fontId="0" fillId="0" borderId="0"/>
    <xf numFmtId="0" fontId="3" fillId="2" borderId="0" applyNumberFormat="0" applyBorder="0" applyAlignment="0" applyProtection="0"/>
    <xf numFmtId="0" fontId="5" fillId="3" borderId="0" applyNumberFormat="0" applyBorder="0" applyAlignment="0" applyProtection="0"/>
  </cellStyleXfs>
  <cellXfs count="14">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xf>
    <xf numFmtId="10" fontId="1" fillId="0" borderId="0" xfId="0" applyNumberFormat="1" applyFont="1" applyAlignment="1">
      <alignment vertical="top"/>
    </xf>
    <xf numFmtId="0" fontId="1" fillId="0" borderId="0" xfId="0" applyFont="1" applyAlignment="1">
      <alignment vertical="top" wrapText="1"/>
    </xf>
    <xf numFmtId="10" fontId="1" fillId="0" borderId="0" xfId="0" applyNumberFormat="1" applyFont="1"/>
    <xf numFmtId="164" fontId="1" fillId="0" borderId="0" xfId="0" applyNumberFormat="1" applyFont="1"/>
    <xf numFmtId="0" fontId="2" fillId="0" borderId="0" xfId="0" applyFont="1" applyAlignment="1">
      <alignment horizontal="left" vertical="top"/>
    </xf>
    <xf numFmtId="0" fontId="0" fillId="0" borderId="0" xfId="0" applyAlignment="1">
      <alignment wrapText="1"/>
    </xf>
    <xf numFmtId="164" fontId="0" fillId="0" borderId="0" xfId="0" applyNumberFormat="1"/>
    <xf numFmtId="0" fontId="4" fillId="0" borderId="0" xfId="0" applyFont="1" applyAlignment="1">
      <alignment horizontal="left" vertical="top" wrapText="1"/>
    </xf>
    <xf numFmtId="164" fontId="3" fillId="2" borderId="0" xfId="1" applyNumberFormat="1"/>
    <xf numFmtId="0" fontId="5" fillId="3" borderId="0" xfId="2"/>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sz="1000">
                <a:solidFill>
                  <a:sysClr val="windowText" lastClr="000000"/>
                </a:solidFill>
                <a:latin typeface="Times New Roman" panose="02020603050405020304" pitchFamily="18" charset="0"/>
                <a:cs typeface="Times New Roman" panose="02020603050405020304" pitchFamily="18" charset="0"/>
              </a:rPr>
              <a:t>Declared conflicts</a:t>
            </a:r>
            <a:r>
              <a:rPr lang="en-GB" sz="1000" baseline="0">
                <a:solidFill>
                  <a:sysClr val="windowText" lastClr="000000"/>
                </a:solidFill>
                <a:latin typeface="Times New Roman" panose="02020603050405020304" pitchFamily="18" charset="0"/>
                <a:cs typeface="Times New Roman" panose="02020603050405020304" pitchFamily="18" charset="0"/>
              </a:rPr>
              <a:t> of interest</a:t>
            </a:r>
            <a:endParaRPr lang="en-GB" sz="10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areaChart>
        <c:grouping val="percentStacked"/>
        <c:varyColors val="0"/>
        <c:ser>
          <c:idx val="0"/>
          <c:order val="0"/>
          <c:tx>
            <c:strRef>
              <c:f>'Sum by year'!$B$1</c:f>
              <c:strCache>
                <c:ptCount val="1"/>
                <c:pt idx="0">
                  <c:v>No mention</c:v>
                </c:pt>
              </c:strCache>
            </c:strRef>
          </c:tx>
          <c:spPr>
            <a:solidFill>
              <a:srgbClr val="00B0F0"/>
            </a:solidFill>
            <a:ln>
              <a:solidFill>
                <a:srgbClr val="00B0F0"/>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year'!$B$2:$B$22</c:f>
              <c:numCache>
                <c:formatCode>General</c:formatCode>
                <c:ptCount val="21"/>
                <c:pt idx="0">
                  <c:v>7</c:v>
                </c:pt>
                <c:pt idx="1">
                  <c:v>9</c:v>
                </c:pt>
                <c:pt idx="2">
                  <c:v>7</c:v>
                </c:pt>
                <c:pt idx="3">
                  <c:v>6</c:v>
                </c:pt>
                <c:pt idx="4">
                  <c:v>13</c:v>
                </c:pt>
                <c:pt idx="5">
                  <c:v>17</c:v>
                </c:pt>
                <c:pt idx="6">
                  <c:v>10</c:v>
                </c:pt>
                <c:pt idx="7">
                  <c:v>17</c:v>
                </c:pt>
                <c:pt idx="8">
                  <c:v>17</c:v>
                </c:pt>
                <c:pt idx="9">
                  <c:v>19</c:v>
                </c:pt>
                <c:pt idx="10">
                  <c:v>15</c:v>
                </c:pt>
                <c:pt idx="11">
                  <c:v>5</c:v>
                </c:pt>
                <c:pt idx="12">
                  <c:v>10</c:v>
                </c:pt>
                <c:pt idx="13">
                  <c:v>14</c:v>
                </c:pt>
                <c:pt idx="14">
                  <c:v>13</c:v>
                </c:pt>
                <c:pt idx="15">
                  <c:v>18</c:v>
                </c:pt>
                <c:pt idx="16">
                  <c:v>33</c:v>
                </c:pt>
                <c:pt idx="17">
                  <c:v>29</c:v>
                </c:pt>
                <c:pt idx="18">
                  <c:v>21</c:v>
                </c:pt>
                <c:pt idx="19">
                  <c:v>7</c:v>
                </c:pt>
                <c:pt idx="20">
                  <c:v>1</c:v>
                </c:pt>
              </c:numCache>
            </c:numRef>
          </c:val>
          <c:extLst>
            <c:ext xmlns:c16="http://schemas.microsoft.com/office/drawing/2014/chart" uri="{C3380CC4-5D6E-409C-BE32-E72D297353CC}">
              <c16:uniqueId val="{00000000-533A-4AC2-8BB8-21454FA08347}"/>
            </c:ext>
          </c:extLst>
        </c:ser>
        <c:ser>
          <c:idx val="1"/>
          <c:order val="1"/>
          <c:tx>
            <c:strRef>
              <c:f>'Sum by year'!$C$1</c:f>
              <c:strCache>
                <c:ptCount val="1"/>
                <c:pt idx="0">
                  <c:v>Declared none</c:v>
                </c:pt>
              </c:strCache>
            </c:strRef>
          </c:tx>
          <c:spPr>
            <a:solidFill>
              <a:srgbClr val="FF0000"/>
            </a:solidFill>
            <a:ln>
              <a:solidFill>
                <a:srgbClr val="FF0000"/>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year'!$C$2:$C$22</c:f>
              <c:numCache>
                <c:formatCode>General</c:formatCode>
                <c:ptCount val="21"/>
                <c:pt idx="0">
                  <c:v>2</c:v>
                </c:pt>
                <c:pt idx="1">
                  <c:v>2</c:v>
                </c:pt>
                <c:pt idx="2">
                  <c:v>1</c:v>
                </c:pt>
                <c:pt idx="3">
                  <c:v>0</c:v>
                </c:pt>
                <c:pt idx="4">
                  <c:v>0</c:v>
                </c:pt>
                <c:pt idx="5">
                  <c:v>1</c:v>
                </c:pt>
                <c:pt idx="6">
                  <c:v>3</c:v>
                </c:pt>
                <c:pt idx="7">
                  <c:v>6</c:v>
                </c:pt>
                <c:pt idx="8">
                  <c:v>3</c:v>
                </c:pt>
                <c:pt idx="9">
                  <c:v>6</c:v>
                </c:pt>
                <c:pt idx="10">
                  <c:v>6</c:v>
                </c:pt>
                <c:pt idx="11">
                  <c:v>10</c:v>
                </c:pt>
                <c:pt idx="12">
                  <c:v>15</c:v>
                </c:pt>
                <c:pt idx="13">
                  <c:v>33</c:v>
                </c:pt>
                <c:pt idx="14">
                  <c:v>22</c:v>
                </c:pt>
                <c:pt idx="15">
                  <c:v>48</c:v>
                </c:pt>
                <c:pt idx="16">
                  <c:v>98</c:v>
                </c:pt>
                <c:pt idx="17">
                  <c:v>124</c:v>
                </c:pt>
                <c:pt idx="18">
                  <c:v>109</c:v>
                </c:pt>
                <c:pt idx="19">
                  <c:v>75</c:v>
                </c:pt>
                <c:pt idx="20">
                  <c:v>29</c:v>
                </c:pt>
              </c:numCache>
            </c:numRef>
          </c:val>
          <c:extLst>
            <c:ext xmlns:c16="http://schemas.microsoft.com/office/drawing/2014/chart" uri="{C3380CC4-5D6E-409C-BE32-E72D297353CC}">
              <c16:uniqueId val="{00000001-533A-4AC2-8BB8-21454FA08347}"/>
            </c:ext>
          </c:extLst>
        </c:ser>
        <c:ser>
          <c:idx val="2"/>
          <c:order val="2"/>
          <c:tx>
            <c:strRef>
              <c:f>'Sum by year'!$D$1</c:f>
              <c:strCache>
                <c:ptCount val="1"/>
                <c:pt idx="0">
                  <c:v>Tobacco</c:v>
                </c:pt>
              </c:strCache>
            </c:strRef>
          </c:tx>
          <c:spPr>
            <a:solidFill>
              <a:srgbClr val="0000CC"/>
            </a:solidFill>
            <a:ln>
              <a:solidFill>
                <a:srgbClr val="0000CC"/>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year'!$D$2:$D$22</c:f>
              <c:numCache>
                <c:formatCode>General</c:formatCode>
                <c:ptCount val="21"/>
                <c:pt idx="0">
                  <c:v>1</c:v>
                </c:pt>
                <c:pt idx="1">
                  <c:v>0</c:v>
                </c:pt>
                <c:pt idx="2">
                  <c:v>0</c:v>
                </c:pt>
                <c:pt idx="3">
                  <c:v>0</c:v>
                </c:pt>
                <c:pt idx="4">
                  <c:v>0</c:v>
                </c:pt>
                <c:pt idx="5">
                  <c:v>0</c:v>
                </c:pt>
                <c:pt idx="6">
                  <c:v>0</c:v>
                </c:pt>
                <c:pt idx="7">
                  <c:v>0</c:v>
                </c:pt>
                <c:pt idx="8">
                  <c:v>0</c:v>
                </c:pt>
                <c:pt idx="9">
                  <c:v>0</c:v>
                </c:pt>
                <c:pt idx="10">
                  <c:v>0</c:v>
                </c:pt>
                <c:pt idx="11">
                  <c:v>1</c:v>
                </c:pt>
                <c:pt idx="12">
                  <c:v>1</c:v>
                </c:pt>
                <c:pt idx="13">
                  <c:v>1</c:v>
                </c:pt>
                <c:pt idx="14">
                  <c:v>1</c:v>
                </c:pt>
                <c:pt idx="15">
                  <c:v>2</c:v>
                </c:pt>
                <c:pt idx="16">
                  <c:v>6</c:v>
                </c:pt>
                <c:pt idx="17">
                  <c:v>5</c:v>
                </c:pt>
                <c:pt idx="18">
                  <c:v>12</c:v>
                </c:pt>
                <c:pt idx="19">
                  <c:v>7</c:v>
                </c:pt>
                <c:pt idx="20">
                  <c:v>0</c:v>
                </c:pt>
              </c:numCache>
            </c:numRef>
          </c:val>
          <c:extLst>
            <c:ext xmlns:c16="http://schemas.microsoft.com/office/drawing/2014/chart" uri="{C3380CC4-5D6E-409C-BE32-E72D297353CC}">
              <c16:uniqueId val="{00000002-533A-4AC2-8BB8-21454FA08347}"/>
            </c:ext>
          </c:extLst>
        </c:ser>
        <c:ser>
          <c:idx val="3"/>
          <c:order val="3"/>
          <c:tx>
            <c:strRef>
              <c:f>'Sum by year'!$E$1</c:f>
              <c:strCache>
                <c:ptCount val="1"/>
                <c:pt idx="0">
                  <c:v>Pharamaceutical</c:v>
                </c:pt>
              </c:strCache>
            </c:strRef>
          </c:tx>
          <c:spPr>
            <a:solidFill>
              <a:schemeClr val="accent4"/>
            </a:solidFill>
            <a:ln>
              <a:solidFill>
                <a:schemeClr val="accent4"/>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year'!$E$2:$E$22</c:f>
              <c:numCache>
                <c:formatCode>General</c:formatCode>
                <c:ptCount val="21"/>
                <c:pt idx="0">
                  <c:v>0</c:v>
                </c:pt>
                <c:pt idx="1">
                  <c:v>0</c:v>
                </c:pt>
                <c:pt idx="2">
                  <c:v>0</c:v>
                </c:pt>
                <c:pt idx="3">
                  <c:v>0</c:v>
                </c:pt>
                <c:pt idx="4">
                  <c:v>0</c:v>
                </c:pt>
                <c:pt idx="5">
                  <c:v>1</c:v>
                </c:pt>
                <c:pt idx="6">
                  <c:v>0</c:v>
                </c:pt>
                <c:pt idx="7">
                  <c:v>0</c:v>
                </c:pt>
                <c:pt idx="8">
                  <c:v>0</c:v>
                </c:pt>
                <c:pt idx="9">
                  <c:v>2</c:v>
                </c:pt>
                <c:pt idx="10">
                  <c:v>2</c:v>
                </c:pt>
                <c:pt idx="11">
                  <c:v>3</c:v>
                </c:pt>
                <c:pt idx="12">
                  <c:v>3</c:v>
                </c:pt>
                <c:pt idx="13">
                  <c:v>2</c:v>
                </c:pt>
                <c:pt idx="14">
                  <c:v>5</c:v>
                </c:pt>
                <c:pt idx="15">
                  <c:v>11</c:v>
                </c:pt>
                <c:pt idx="16">
                  <c:v>33</c:v>
                </c:pt>
                <c:pt idx="17">
                  <c:v>29</c:v>
                </c:pt>
                <c:pt idx="18">
                  <c:v>22</c:v>
                </c:pt>
                <c:pt idx="19">
                  <c:v>12</c:v>
                </c:pt>
                <c:pt idx="20">
                  <c:v>2</c:v>
                </c:pt>
              </c:numCache>
            </c:numRef>
          </c:val>
          <c:extLst>
            <c:ext xmlns:c16="http://schemas.microsoft.com/office/drawing/2014/chart" uri="{C3380CC4-5D6E-409C-BE32-E72D297353CC}">
              <c16:uniqueId val="{00000003-533A-4AC2-8BB8-21454FA08347}"/>
            </c:ext>
          </c:extLst>
        </c:ser>
        <c:ser>
          <c:idx val="4"/>
          <c:order val="4"/>
          <c:tx>
            <c:strRef>
              <c:f>'Sum by year'!$F$1</c:f>
              <c:strCache>
                <c:ptCount val="1"/>
                <c:pt idx="0">
                  <c:v>E-cigarette</c:v>
                </c:pt>
              </c:strCache>
            </c:strRef>
          </c:tx>
          <c:spPr>
            <a:solidFill>
              <a:srgbClr val="FF33CC"/>
            </a:solidFill>
            <a:ln>
              <a:solidFill>
                <a:srgbClr val="FF33CC"/>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year'!$F$2:$F$22</c:f>
              <c:numCache>
                <c:formatCode>General</c:formatCode>
                <c:ptCount val="21"/>
                <c:pt idx="0">
                  <c:v>0</c:v>
                </c:pt>
                <c:pt idx="1">
                  <c:v>0</c:v>
                </c:pt>
                <c:pt idx="2">
                  <c:v>0</c:v>
                </c:pt>
                <c:pt idx="3">
                  <c:v>0</c:v>
                </c:pt>
                <c:pt idx="4">
                  <c:v>0</c:v>
                </c:pt>
                <c:pt idx="5">
                  <c:v>0</c:v>
                </c:pt>
                <c:pt idx="6">
                  <c:v>0</c:v>
                </c:pt>
                <c:pt idx="7">
                  <c:v>0</c:v>
                </c:pt>
                <c:pt idx="8">
                  <c:v>0</c:v>
                </c:pt>
                <c:pt idx="9">
                  <c:v>0</c:v>
                </c:pt>
                <c:pt idx="10">
                  <c:v>1</c:v>
                </c:pt>
                <c:pt idx="11">
                  <c:v>0</c:v>
                </c:pt>
                <c:pt idx="12">
                  <c:v>2</c:v>
                </c:pt>
                <c:pt idx="13">
                  <c:v>3</c:v>
                </c:pt>
                <c:pt idx="14">
                  <c:v>2</c:v>
                </c:pt>
                <c:pt idx="15">
                  <c:v>9</c:v>
                </c:pt>
                <c:pt idx="16">
                  <c:v>24</c:v>
                </c:pt>
                <c:pt idx="17">
                  <c:v>17</c:v>
                </c:pt>
                <c:pt idx="18">
                  <c:v>9</c:v>
                </c:pt>
                <c:pt idx="19">
                  <c:v>5</c:v>
                </c:pt>
                <c:pt idx="20">
                  <c:v>0</c:v>
                </c:pt>
              </c:numCache>
            </c:numRef>
          </c:val>
          <c:extLst>
            <c:ext xmlns:c16="http://schemas.microsoft.com/office/drawing/2014/chart" uri="{C3380CC4-5D6E-409C-BE32-E72D297353CC}">
              <c16:uniqueId val="{00000004-533A-4AC2-8BB8-21454FA08347}"/>
            </c:ext>
          </c:extLst>
        </c:ser>
        <c:ser>
          <c:idx val="5"/>
          <c:order val="5"/>
          <c:tx>
            <c:strRef>
              <c:f>'Sum by year'!$G$1</c:f>
              <c:strCache>
                <c:ptCount val="1"/>
                <c:pt idx="0">
                  <c:v>Tobacco Control Advocate</c:v>
                </c:pt>
              </c:strCache>
            </c:strRef>
          </c:tx>
          <c:spPr>
            <a:solidFill>
              <a:srgbClr val="0EE432"/>
            </a:solidFill>
            <a:ln>
              <a:solidFill>
                <a:srgbClr val="0EE432"/>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year'!$G$2:$G$22</c:f>
              <c:numCache>
                <c:formatCode>General</c:formatCode>
                <c:ptCount val="21"/>
                <c:pt idx="0">
                  <c:v>0</c:v>
                </c:pt>
                <c:pt idx="1">
                  <c:v>0</c:v>
                </c:pt>
                <c:pt idx="2">
                  <c:v>0</c:v>
                </c:pt>
                <c:pt idx="3">
                  <c:v>0</c:v>
                </c:pt>
                <c:pt idx="4">
                  <c:v>0</c:v>
                </c:pt>
                <c:pt idx="5">
                  <c:v>1</c:v>
                </c:pt>
                <c:pt idx="6">
                  <c:v>0</c:v>
                </c:pt>
                <c:pt idx="7">
                  <c:v>0</c:v>
                </c:pt>
                <c:pt idx="8">
                  <c:v>0</c:v>
                </c:pt>
                <c:pt idx="9">
                  <c:v>0</c:v>
                </c:pt>
                <c:pt idx="10">
                  <c:v>1</c:v>
                </c:pt>
                <c:pt idx="11">
                  <c:v>1</c:v>
                </c:pt>
                <c:pt idx="12">
                  <c:v>0</c:v>
                </c:pt>
                <c:pt idx="13">
                  <c:v>0</c:v>
                </c:pt>
                <c:pt idx="14">
                  <c:v>0</c:v>
                </c:pt>
                <c:pt idx="15">
                  <c:v>1</c:v>
                </c:pt>
                <c:pt idx="16">
                  <c:v>4</c:v>
                </c:pt>
                <c:pt idx="17">
                  <c:v>3</c:v>
                </c:pt>
                <c:pt idx="18">
                  <c:v>8</c:v>
                </c:pt>
                <c:pt idx="19">
                  <c:v>6</c:v>
                </c:pt>
                <c:pt idx="20">
                  <c:v>0</c:v>
                </c:pt>
              </c:numCache>
            </c:numRef>
          </c:val>
          <c:extLst>
            <c:ext xmlns:c16="http://schemas.microsoft.com/office/drawing/2014/chart" uri="{C3380CC4-5D6E-409C-BE32-E72D297353CC}">
              <c16:uniqueId val="{00000005-533A-4AC2-8BB8-21454FA08347}"/>
            </c:ext>
          </c:extLst>
        </c:ser>
        <c:dLbls>
          <c:showLegendKey val="0"/>
          <c:showVal val="0"/>
          <c:showCatName val="0"/>
          <c:showSerName val="0"/>
          <c:showPercent val="0"/>
          <c:showBubbleSize val="0"/>
        </c:dLbls>
        <c:axId val="960475152"/>
        <c:axId val="960477712"/>
      </c:areaChart>
      <c:catAx>
        <c:axId val="960475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000" b="0">
                    <a:solidFill>
                      <a:schemeClr val="tx1"/>
                    </a:solidFill>
                    <a:latin typeface="Times New Roman" panose="02020603050405020304" pitchFamily="18" charset="0"/>
                    <a:cs typeface="Times New Roman" panose="02020603050405020304" pitchFamily="18" charset="0"/>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960477712"/>
        <c:crossesAt val="0"/>
        <c:auto val="1"/>
        <c:lblAlgn val="ctr"/>
        <c:lblOffset val="100"/>
        <c:noMultiLvlLbl val="1"/>
      </c:catAx>
      <c:valAx>
        <c:axId val="96047771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GB" b="0">
                    <a:solidFill>
                      <a:sysClr val="windowText" lastClr="000000"/>
                    </a:solidFill>
                    <a:latin typeface="Times New Roman" panose="02020603050405020304" pitchFamily="18" charset="0"/>
                    <a:cs typeface="Times New Roman" panose="02020603050405020304" pitchFamily="18" charset="0"/>
                  </a:rPr>
                  <a:t>Percentge</a:t>
                </a:r>
                <a:r>
                  <a:rPr lang="en-GB" b="0" baseline="0">
                    <a:solidFill>
                      <a:sysClr val="windowText" lastClr="000000"/>
                    </a:solidFill>
                    <a:latin typeface="Times New Roman" panose="02020603050405020304" pitchFamily="18" charset="0"/>
                    <a:cs typeface="Times New Roman" panose="02020603050405020304" pitchFamily="18" charset="0"/>
                  </a:rPr>
                  <a:t> of conflicts </a:t>
                </a:r>
                <a:endParaRPr lang="en-GB" b="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960475152"/>
        <c:crosses val="autoZero"/>
        <c:crossBetween val="midCat"/>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solidFill>
                  <a:schemeClr val="tx1"/>
                </a:solidFill>
              </a:rPr>
              <a:t>Declared</a:t>
            </a:r>
            <a:r>
              <a:rPr lang="en-GB" baseline="0">
                <a:solidFill>
                  <a:schemeClr val="tx1"/>
                </a:solidFill>
              </a:rPr>
              <a:t> conflicts on interest</a:t>
            </a:r>
            <a:endParaRPr lang="en-GB">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747236966693556"/>
          <c:y val="9.2728799383327995E-2"/>
          <c:w val="0.80659600434825607"/>
          <c:h val="0.61127945539040252"/>
        </c:manualLayout>
      </c:layout>
      <c:scatterChart>
        <c:scatterStyle val="smoothMarker"/>
        <c:varyColors val="0"/>
        <c:ser>
          <c:idx val="0"/>
          <c:order val="0"/>
          <c:tx>
            <c:v>No mention</c:v>
          </c:tx>
          <c:spPr>
            <a:ln w="19050" cap="rnd">
              <a:solidFill>
                <a:srgbClr val="00B0F0"/>
              </a:solidFill>
              <a:round/>
            </a:ln>
            <a:effectLst/>
          </c:spPr>
          <c:marker>
            <c:symbol val="circle"/>
            <c:size val="5"/>
            <c:spPr>
              <a:solidFill>
                <a:srgbClr val="00B0F0"/>
              </a:solidFill>
              <a:ln w="9525">
                <a:solidFill>
                  <a:srgbClr val="00B0F0"/>
                </a:solidFill>
              </a:ln>
              <a:effectLst/>
            </c:spPr>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year'!$B$2:$B$21</c:f>
              <c:numCache>
                <c:formatCode>General</c:formatCode>
                <c:ptCount val="20"/>
                <c:pt idx="0">
                  <c:v>7</c:v>
                </c:pt>
                <c:pt idx="1">
                  <c:v>9</c:v>
                </c:pt>
                <c:pt idx="2">
                  <c:v>7</c:v>
                </c:pt>
                <c:pt idx="3">
                  <c:v>6</c:v>
                </c:pt>
                <c:pt idx="4">
                  <c:v>13</c:v>
                </c:pt>
                <c:pt idx="5">
                  <c:v>17</c:v>
                </c:pt>
                <c:pt idx="6">
                  <c:v>10</c:v>
                </c:pt>
                <c:pt idx="7">
                  <c:v>17</c:v>
                </c:pt>
                <c:pt idx="8">
                  <c:v>17</c:v>
                </c:pt>
                <c:pt idx="9">
                  <c:v>19</c:v>
                </c:pt>
                <c:pt idx="10">
                  <c:v>15</c:v>
                </c:pt>
                <c:pt idx="11">
                  <c:v>5</c:v>
                </c:pt>
                <c:pt idx="12">
                  <c:v>10</c:v>
                </c:pt>
                <c:pt idx="13">
                  <c:v>14</c:v>
                </c:pt>
                <c:pt idx="14">
                  <c:v>13</c:v>
                </c:pt>
                <c:pt idx="15">
                  <c:v>18</c:v>
                </c:pt>
                <c:pt idx="16">
                  <c:v>33</c:v>
                </c:pt>
                <c:pt idx="17">
                  <c:v>29</c:v>
                </c:pt>
                <c:pt idx="18">
                  <c:v>21</c:v>
                </c:pt>
                <c:pt idx="19">
                  <c:v>7</c:v>
                </c:pt>
              </c:numCache>
            </c:numRef>
          </c:yVal>
          <c:smooth val="1"/>
          <c:extLst>
            <c:ext xmlns:c16="http://schemas.microsoft.com/office/drawing/2014/chart" uri="{C3380CC4-5D6E-409C-BE32-E72D297353CC}">
              <c16:uniqueId val="{00000000-0D27-4F30-9055-F6E6E1272CB2}"/>
            </c:ext>
          </c:extLst>
        </c:ser>
        <c:ser>
          <c:idx val="1"/>
          <c:order val="1"/>
          <c:tx>
            <c:v>None declared</c:v>
          </c:tx>
          <c:spPr>
            <a:ln w="19050" cap="rnd">
              <a:solidFill>
                <a:srgbClr val="FF0000">
                  <a:alpha val="90000"/>
                </a:srgbClr>
              </a:solidFill>
              <a:round/>
            </a:ln>
            <a:effectLst/>
          </c:spPr>
          <c:marker>
            <c:symbol val="circle"/>
            <c:size val="5"/>
            <c:spPr>
              <a:solidFill>
                <a:srgbClr val="FF0000"/>
              </a:solidFill>
              <a:ln w="9525">
                <a:solidFill>
                  <a:srgbClr val="FF0000"/>
                </a:solidFill>
              </a:ln>
              <a:effectLst/>
            </c:spPr>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year'!$C$2:$C$21</c:f>
              <c:numCache>
                <c:formatCode>General</c:formatCode>
                <c:ptCount val="20"/>
                <c:pt idx="0">
                  <c:v>2</c:v>
                </c:pt>
                <c:pt idx="1">
                  <c:v>2</c:v>
                </c:pt>
                <c:pt idx="2">
                  <c:v>1</c:v>
                </c:pt>
                <c:pt idx="3">
                  <c:v>0</c:v>
                </c:pt>
                <c:pt idx="4">
                  <c:v>0</c:v>
                </c:pt>
                <c:pt idx="5">
                  <c:v>1</c:v>
                </c:pt>
                <c:pt idx="6">
                  <c:v>3</c:v>
                </c:pt>
                <c:pt idx="7">
                  <c:v>6</c:v>
                </c:pt>
                <c:pt idx="8">
                  <c:v>3</c:v>
                </c:pt>
                <c:pt idx="9">
                  <c:v>6</c:v>
                </c:pt>
                <c:pt idx="10">
                  <c:v>6</c:v>
                </c:pt>
                <c:pt idx="11">
                  <c:v>10</c:v>
                </c:pt>
                <c:pt idx="12">
                  <c:v>15</c:v>
                </c:pt>
                <c:pt idx="13">
                  <c:v>33</c:v>
                </c:pt>
                <c:pt idx="14">
                  <c:v>22</c:v>
                </c:pt>
                <c:pt idx="15">
                  <c:v>48</c:v>
                </c:pt>
                <c:pt idx="16">
                  <c:v>98</c:v>
                </c:pt>
                <c:pt idx="17">
                  <c:v>124</c:v>
                </c:pt>
                <c:pt idx="18">
                  <c:v>109</c:v>
                </c:pt>
                <c:pt idx="19">
                  <c:v>75</c:v>
                </c:pt>
              </c:numCache>
            </c:numRef>
          </c:yVal>
          <c:smooth val="1"/>
          <c:extLst>
            <c:ext xmlns:c16="http://schemas.microsoft.com/office/drawing/2014/chart" uri="{C3380CC4-5D6E-409C-BE32-E72D297353CC}">
              <c16:uniqueId val="{00000001-0D27-4F30-9055-F6E6E1272CB2}"/>
            </c:ext>
          </c:extLst>
        </c:ser>
        <c:ser>
          <c:idx val="2"/>
          <c:order val="2"/>
          <c:tx>
            <c:strRef>
              <c:f>'Sum by year'!$D$1</c:f>
              <c:strCache>
                <c:ptCount val="1"/>
                <c:pt idx="0">
                  <c:v>Tobacco</c:v>
                </c:pt>
              </c:strCache>
            </c:strRef>
          </c:tx>
          <c:spPr>
            <a:ln w="19050" cap="rnd">
              <a:solidFill>
                <a:srgbClr val="0000CC"/>
              </a:solidFill>
              <a:round/>
            </a:ln>
            <a:effectLst/>
          </c:spPr>
          <c:marker>
            <c:symbol val="circle"/>
            <c:size val="5"/>
            <c:spPr>
              <a:solidFill>
                <a:srgbClr val="0000CC"/>
              </a:solidFill>
              <a:ln w="9525">
                <a:solidFill>
                  <a:srgbClr val="0000CC"/>
                </a:solidFill>
              </a:ln>
              <a:effectLst/>
            </c:spPr>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year'!$D$2:$D$21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1</c:v>
                </c:pt>
                <c:pt idx="12">
                  <c:v>1</c:v>
                </c:pt>
                <c:pt idx="13">
                  <c:v>1</c:v>
                </c:pt>
                <c:pt idx="14">
                  <c:v>1</c:v>
                </c:pt>
                <c:pt idx="15">
                  <c:v>2</c:v>
                </c:pt>
                <c:pt idx="16">
                  <c:v>6</c:v>
                </c:pt>
                <c:pt idx="17">
                  <c:v>5</c:v>
                </c:pt>
                <c:pt idx="18">
                  <c:v>12</c:v>
                </c:pt>
                <c:pt idx="19">
                  <c:v>7</c:v>
                </c:pt>
              </c:numCache>
            </c:numRef>
          </c:yVal>
          <c:smooth val="1"/>
          <c:extLst>
            <c:ext xmlns:c16="http://schemas.microsoft.com/office/drawing/2014/chart" uri="{C3380CC4-5D6E-409C-BE32-E72D297353CC}">
              <c16:uniqueId val="{00000002-0D27-4F30-9055-F6E6E1272CB2}"/>
            </c:ext>
          </c:extLst>
        </c:ser>
        <c:ser>
          <c:idx val="3"/>
          <c:order val="3"/>
          <c:tx>
            <c:strRef>
              <c:f>'Sum by year'!$E$1</c:f>
              <c:strCache>
                <c:ptCount val="1"/>
                <c:pt idx="0">
                  <c:v>Pharamaceutical</c:v>
                </c:pt>
              </c:strCache>
            </c:strRef>
          </c:tx>
          <c:spPr>
            <a:ln w="19050" cap="rnd">
              <a:solidFill>
                <a:srgbClr val="FFC000"/>
              </a:solidFill>
              <a:round/>
            </a:ln>
            <a:effectLst/>
          </c:spPr>
          <c:marker>
            <c:symbol val="circle"/>
            <c:size val="5"/>
            <c:spPr>
              <a:solidFill>
                <a:schemeClr val="accent4"/>
              </a:solidFill>
              <a:ln w="9525">
                <a:solidFill>
                  <a:schemeClr val="accent4"/>
                </a:solidFill>
              </a:ln>
              <a:effectLst/>
            </c:spPr>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year'!$E$2:$E$21</c:f>
              <c:numCache>
                <c:formatCode>General</c:formatCode>
                <c:ptCount val="20"/>
                <c:pt idx="0">
                  <c:v>0</c:v>
                </c:pt>
                <c:pt idx="1">
                  <c:v>0</c:v>
                </c:pt>
                <c:pt idx="2">
                  <c:v>0</c:v>
                </c:pt>
                <c:pt idx="3">
                  <c:v>0</c:v>
                </c:pt>
                <c:pt idx="4">
                  <c:v>0</c:v>
                </c:pt>
                <c:pt idx="5">
                  <c:v>1</c:v>
                </c:pt>
                <c:pt idx="6">
                  <c:v>0</c:v>
                </c:pt>
                <c:pt idx="7">
                  <c:v>0</c:v>
                </c:pt>
                <c:pt idx="8">
                  <c:v>0</c:v>
                </c:pt>
                <c:pt idx="9">
                  <c:v>2</c:v>
                </c:pt>
                <c:pt idx="10">
                  <c:v>2</c:v>
                </c:pt>
                <c:pt idx="11">
                  <c:v>3</c:v>
                </c:pt>
                <c:pt idx="12">
                  <c:v>3</c:v>
                </c:pt>
                <c:pt idx="13">
                  <c:v>2</c:v>
                </c:pt>
                <c:pt idx="14">
                  <c:v>5</c:v>
                </c:pt>
                <c:pt idx="15">
                  <c:v>11</c:v>
                </c:pt>
                <c:pt idx="16">
                  <c:v>33</c:v>
                </c:pt>
                <c:pt idx="17">
                  <c:v>29</c:v>
                </c:pt>
                <c:pt idx="18">
                  <c:v>22</c:v>
                </c:pt>
                <c:pt idx="19">
                  <c:v>12</c:v>
                </c:pt>
              </c:numCache>
            </c:numRef>
          </c:yVal>
          <c:smooth val="1"/>
          <c:extLst>
            <c:ext xmlns:c16="http://schemas.microsoft.com/office/drawing/2014/chart" uri="{C3380CC4-5D6E-409C-BE32-E72D297353CC}">
              <c16:uniqueId val="{00000003-0D27-4F30-9055-F6E6E1272CB2}"/>
            </c:ext>
          </c:extLst>
        </c:ser>
        <c:ser>
          <c:idx val="4"/>
          <c:order val="4"/>
          <c:tx>
            <c:strRef>
              <c:f>'Sum by year'!$F$1</c:f>
              <c:strCache>
                <c:ptCount val="1"/>
                <c:pt idx="0">
                  <c:v>E-cigarette</c:v>
                </c:pt>
              </c:strCache>
            </c:strRef>
          </c:tx>
          <c:spPr>
            <a:ln w="19050" cap="rnd">
              <a:solidFill>
                <a:srgbClr val="FF33CC"/>
              </a:solidFill>
              <a:round/>
            </a:ln>
            <a:effectLst/>
          </c:spPr>
          <c:marker>
            <c:symbol val="circle"/>
            <c:size val="5"/>
            <c:spPr>
              <a:solidFill>
                <a:srgbClr val="FF33CC"/>
              </a:solidFill>
              <a:ln w="9525">
                <a:solidFill>
                  <a:srgbClr val="FF33CC"/>
                </a:solidFill>
              </a:ln>
              <a:effectLst/>
            </c:spPr>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year'!$F$2:$F$21</c:f>
              <c:numCache>
                <c:formatCode>General</c:formatCode>
                <c:ptCount val="20"/>
                <c:pt idx="0">
                  <c:v>0</c:v>
                </c:pt>
                <c:pt idx="1">
                  <c:v>0</c:v>
                </c:pt>
                <c:pt idx="2">
                  <c:v>0</c:v>
                </c:pt>
                <c:pt idx="3">
                  <c:v>0</c:v>
                </c:pt>
                <c:pt idx="4">
                  <c:v>0</c:v>
                </c:pt>
                <c:pt idx="5">
                  <c:v>0</c:v>
                </c:pt>
                <c:pt idx="6">
                  <c:v>0</c:v>
                </c:pt>
                <c:pt idx="7">
                  <c:v>0</c:v>
                </c:pt>
                <c:pt idx="8">
                  <c:v>0</c:v>
                </c:pt>
                <c:pt idx="9">
                  <c:v>0</c:v>
                </c:pt>
                <c:pt idx="10">
                  <c:v>1</c:v>
                </c:pt>
                <c:pt idx="11">
                  <c:v>0</c:v>
                </c:pt>
                <c:pt idx="12">
                  <c:v>2</c:v>
                </c:pt>
                <c:pt idx="13">
                  <c:v>3</c:v>
                </c:pt>
                <c:pt idx="14">
                  <c:v>2</c:v>
                </c:pt>
                <c:pt idx="15">
                  <c:v>9</c:v>
                </c:pt>
                <c:pt idx="16">
                  <c:v>24</c:v>
                </c:pt>
                <c:pt idx="17">
                  <c:v>17</c:v>
                </c:pt>
                <c:pt idx="18">
                  <c:v>9</c:v>
                </c:pt>
                <c:pt idx="19">
                  <c:v>5</c:v>
                </c:pt>
              </c:numCache>
            </c:numRef>
          </c:yVal>
          <c:smooth val="1"/>
          <c:extLst>
            <c:ext xmlns:c16="http://schemas.microsoft.com/office/drawing/2014/chart" uri="{C3380CC4-5D6E-409C-BE32-E72D297353CC}">
              <c16:uniqueId val="{00000004-0D27-4F30-9055-F6E6E1272CB2}"/>
            </c:ext>
          </c:extLst>
        </c:ser>
        <c:ser>
          <c:idx val="5"/>
          <c:order val="5"/>
          <c:tx>
            <c:strRef>
              <c:f>'Sum by year'!$G$1</c:f>
              <c:strCache>
                <c:ptCount val="1"/>
                <c:pt idx="0">
                  <c:v>Tobacco Control Advocate</c:v>
                </c:pt>
              </c:strCache>
            </c:strRef>
          </c:tx>
          <c:spPr>
            <a:ln w="19050" cap="rnd">
              <a:solidFill>
                <a:srgbClr val="43F360"/>
              </a:solidFill>
              <a:round/>
            </a:ln>
            <a:effectLst/>
          </c:spPr>
          <c:marker>
            <c:symbol val="circle"/>
            <c:size val="5"/>
            <c:spPr>
              <a:solidFill>
                <a:srgbClr val="43F360"/>
              </a:solidFill>
              <a:ln w="9525">
                <a:solidFill>
                  <a:srgbClr val="43F360"/>
                </a:solidFill>
              </a:ln>
              <a:effectLst/>
            </c:spPr>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year'!$G$2:$G$21</c:f>
              <c:numCache>
                <c:formatCode>General</c:formatCode>
                <c:ptCount val="20"/>
                <c:pt idx="0">
                  <c:v>0</c:v>
                </c:pt>
                <c:pt idx="1">
                  <c:v>0</c:v>
                </c:pt>
                <c:pt idx="2">
                  <c:v>0</c:v>
                </c:pt>
                <c:pt idx="3">
                  <c:v>0</c:v>
                </c:pt>
                <c:pt idx="4">
                  <c:v>0</c:v>
                </c:pt>
                <c:pt idx="5">
                  <c:v>1</c:v>
                </c:pt>
                <c:pt idx="6">
                  <c:v>0</c:v>
                </c:pt>
                <c:pt idx="7">
                  <c:v>0</c:v>
                </c:pt>
                <c:pt idx="8">
                  <c:v>0</c:v>
                </c:pt>
                <c:pt idx="9">
                  <c:v>0</c:v>
                </c:pt>
                <c:pt idx="10">
                  <c:v>1</c:v>
                </c:pt>
                <c:pt idx="11">
                  <c:v>1</c:v>
                </c:pt>
                <c:pt idx="12">
                  <c:v>0</c:v>
                </c:pt>
                <c:pt idx="13">
                  <c:v>0</c:v>
                </c:pt>
                <c:pt idx="14">
                  <c:v>0</c:v>
                </c:pt>
                <c:pt idx="15">
                  <c:v>1</c:v>
                </c:pt>
                <c:pt idx="16">
                  <c:v>4</c:v>
                </c:pt>
                <c:pt idx="17">
                  <c:v>3</c:v>
                </c:pt>
                <c:pt idx="18">
                  <c:v>8</c:v>
                </c:pt>
                <c:pt idx="19">
                  <c:v>6</c:v>
                </c:pt>
              </c:numCache>
            </c:numRef>
          </c:yVal>
          <c:smooth val="1"/>
          <c:extLst>
            <c:ext xmlns:c16="http://schemas.microsoft.com/office/drawing/2014/chart" uri="{C3380CC4-5D6E-409C-BE32-E72D297353CC}">
              <c16:uniqueId val="{00000005-0D27-4F30-9055-F6E6E1272CB2}"/>
            </c:ext>
          </c:extLst>
        </c:ser>
        <c:dLbls>
          <c:showLegendKey val="0"/>
          <c:showVal val="0"/>
          <c:showCatName val="0"/>
          <c:showSerName val="0"/>
          <c:showPercent val="0"/>
          <c:showBubbleSize val="0"/>
        </c:dLbls>
        <c:axId val="1036885264"/>
        <c:axId val="1036887504"/>
      </c:scatterChart>
      <c:valAx>
        <c:axId val="1036885264"/>
        <c:scaling>
          <c:orientation val="minMax"/>
          <c:max val="2019"/>
          <c:min val="1999"/>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GB" sz="1100">
                    <a:solidFill>
                      <a:schemeClr val="tx1"/>
                    </a:solidFill>
                  </a:rPr>
                  <a:t>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36887504"/>
        <c:crosses val="autoZero"/>
        <c:crossBetween val="midCat"/>
      </c:valAx>
      <c:valAx>
        <c:axId val="103688750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solidFill>
                      <a:schemeClr val="tx1"/>
                    </a:solidFill>
                  </a:rPr>
                  <a:t>Number of conflicts </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368852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sz="1000">
                <a:solidFill>
                  <a:sysClr val="windowText" lastClr="000000"/>
                </a:solidFill>
                <a:latin typeface="Times New Roman" panose="02020603050405020304" pitchFamily="18" charset="0"/>
                <a:cs typeface="Times New Roman" panose="02020603050405020304" pitchFamily="18" charset="0"/>
              </a:rPr>
              <a:t>Declared conflicts</a:t>
            </a:r>
            <a:r>
              <a:rPr lang="en-GB" sz="1000" baseline="0">
                <a:solidFill>
                  <a:sysClr val="windowText" lastClr="000000"/>
                </a:solidFill>
                <a:latin typeface="Times New Roman" panose="02020603050405020304" pitchFamily="18" charset="0"/>
                <a:cs typeface="Times New Roman" panose="02020603050405020304" pitchFamily="18" charset="0"/>
              </a:rPr>
              <a:t> of interest</a:t>
            </a:r>
            <a:endParaRPr lang="en-GB" sz="10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areaChart>
        <c:grouping val="percentStacked"/>
        <c:varyColors val="0"/>
        <c:ser>
          <c:idx val="0"/>
          <c:order val="0"/>
          <c:tx>
            <c:strRef>
              <c:f>'Sum by year'!$B$1</c:f>
              <c:strCache>
                <c:ptCount val="1"/>
                <c:pt idx="0">
                  <c:v>No mention</c:v>
                </c:pt>
              </c:strCache>
            </c:strRef>
          </c:tx>
          <c:spPr>
            <a:solidFill>
              <a:srgbClr val="00B0F0"/>
            </a:solidFill>
            <a:ln>
              <a:solidFill>
                <a:srgbClr val="00B0F0"/>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year'!$B$2:$B$22</c:f>
              <c:numCache>
                <c:formatCode>General</c:formatCode>
                <c:ptCount val="21"/>
                <c:pt idx="0">
                  <c:v>7</c:v>
                </c:pt>
                <c:pt idx="1">
                  <c:v>9</c:v>
                </c:pt>
                <c:pt idx="2">
                  <c:v>7</c:v>
                </c:pt>
                <c:pt idx="3">
                  <c:v>6</c:v>
                </c:pt>
                <c:pt idx="4">
                  <c:v>13</c:v>
                </c:pt>
                <c:pt idx="5">
                  <c:v>17</c:v>
                </c:pt>
                <c:pt idx="6">
                  <c:v>10</c:v>
                </c:pt>
                <c:pt idx="7">
                  <c:v>17</c:v>
                </c:pt>
                <c:pt idx="8">
                  <c:v>17</c:v>
                </c:pt>
                <c:pt idx="9">
                  <c:v>19</c:v>
                </c:pt>
                <c:pt idx="10">
                  <c:v>15</c:v>
                </c:pt>
                <c:pt idx="11">
                  <c:v>5</c:v>
                </c:pt>
                <c:pt idx="12">
                  <c:v>10</c:v>
                </c:pt>
                <c:pt idx="13">
                  <c:v>14</c:v>
                </c:pt>
                <c:pt idx="14">
                  <c:v>13</c:v>
                </c:pt>
                <c:pt idx="15">
                  <c:v>18</c:v>
                </c:pt>
                <c:pt idx="16">
                  <c:v>33</c:v>
                </c:pt>
                <c:pt idx="17">
                  <c:v>29</c:v>
                </c:pt>
                <c:pt idx="18">
                  <c:v>21</c:v>
                </c:pt>
                <c:pt idx="19">
                  <c:v>7</c:v>
                </c:pt>
                <c:pt idx="20">
                  <c:v>1</c:v>
                </c:pt>
              </c:numCache>
            </c:numRef>
          </c:val>
          <c:extLst>
            <c:ext xmlns:c16="http://schemas.microsoft.com/office/drawing/2014/chart" uri="{C3380CC4-5D6E-409C-BE32-E72D297353CC}">
              <c16:uniqueId val="{00000000-176B-489C-A82B-CBB9100A7344}"/>
            </c:ext>
          </c:extLst>
        </c:ser>
        <c:ser>
          <c:idx val="1"/>
          <c:order val="1"/>
          <c:tx>
            <c:strRef>
              <c:f>'Sum by year'!$C$1</c:f>
              <c:strCache>
                <c:ptCount val="1"/>
                <c:pt idx="0">
                  <c:v>Declared none</c:v>
                </c:pt>
              </c:strCache>
            </c:strRef>
          </c:tx>
          <c:spPr>
            <a:solidFill>
              <a:srgbClr val="FF0000"/>
            </a:solidFill>
            <a:ln>
              <a:solidFill>
                <a:srgbClr val="FF0000"/>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year'!$C$2:$C$22</c:f>
              <c:numCache>
                <c:formatCode>General</c:formatCode>
                <c:ptCount val="21"/>
                <c:pt idx="0">
                  <c:v>2</c:v>
                </c:pt>
                <c:pt idx="1">
                  <c:v>2</c:v>
                </c:pt>
                <c:pt idx="2">
                  <c:v>1</c:v>
                </c:pt>
                <c:pt idx="3">
                  <c:v>0</c:v>
                </c:pt>
                <c:pt idx="4">
                  <c:v>0</c:v>
                </c:pt>
                <c:pt idx="5">
                  <c:v>1</c:v>
                </c:pt>
                <c:pt idx="6">
                  <c:v>3</c:v>
                </c:pt>
                <c:pt idx="7">
                  <c:v>6</c:v>
                </c:pt>
                <c:pt idx="8">
                  <c:v>3</c:v>
                </c:pt>
                <c:pt idx="9">
                  <c:v>6</c:v>
                </c:pt>
                <c:pt idx="10">
                  <c:v>6</c:v>
                </c:pt>
                <c:pt idx="11">
                  <c:v>10</c:v>
                </c:pt>
                <c:pt idx="12">
                  <c:v>15</c:v>
                </c:pt>
                <c:pt idx="13">
                  <c:v>33</c:v>
                </c:pt>
                <c:pt idx="14">
                  <c:v>22</c:v>
                </c:pt>
                <c:pt idx="15">
                  <c:v>48</c:v>
                </c:pt>
                <c:pt idx="16">
                  <c:v>98</c:v>
                </c:pt>
                <c:pt idx="17">
                  <c:v>124</c:v>
                </c:pt>
                <c:pt idx="18">
                  <c:v>109</c:v>
                </c:pt>
                <c:pt idx="19">
                  <c:v>75</c:v>
                </c:pt>
                <c:pt idx="20">
                  <c:v>29</c:v>
                </c:pt>
              </c:numCache>
            </c:numRef>
          </c:val>
          <c:extLst>
            <c:ext xmlns:c16="http://schemas.microsoft.com/office/drawing/2014/chart" uri="{C3380CC4-5D6E-409C-BE32-E72D297353CC}">
              <c16:uniqueId val="{00000001-176B-489C-A82B-CBB9100A7344}"/>
            </c:ext>
          </c:extLst>
        </c:ser>
        <c:ser>
          <c:idx val="2"/>
          <c:order val="2"/>
          <c:tx>
            <c:strRef>
              <c:f>'Sum by year'!$D$1</c:f>
              <c:strCache>
                <c:ptCount val="1"/>
                <c:pt idx="0">
                  <c:v>Tobacco</c:v>
                </c:pt>
              </c:strCache>
            </c:strRef>
          </c:tx>
          <c:spPr>
            <a:solidFill>
              <a:srgbClr val="0000CC"/>
            </a:solidFill>
            <a:ln>
              <a:solidFill>
                <a:srgbClr val="0000CC"/>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year'!$D$2:$D$22</c:f>
              <c:numCache>
                <c:formatCode>General</c:formatCode>
                <c:ptCount val="21"/>
                <c:pt idx="0">
                  <c:v>1</c:v>
                </c:pt>
                <c:pt idx="1">
                  <c:v>0</c:v>
                </c:pt>
                <c:pt idx="2">
                  <c:v>0</c:v>
                </c:pt>
                <c:pt idx="3">
                  <c:v>0</c:v>
                </c:pt>
                <c:pt idx="4">
                  <c:v>0</c:v>
                </c:pt>
                <c:pt idx="5">
                  <c:v>0</c:v>
                </c:pt>
                <c:pt idx="6">
                  <c:v>0</c:v>
                </c:pt>
                <c:pt idx="7">
                  <c:v>0</c:v>
                </c:pt>
                <c:pt idx="8">
                  <c:v>0</c:v>
                </c:pt>
                <c:pt idx="9">
                  <c:v>0</c:v>
                </c:pt>
                <c:pt idx="10">
                  <c:v>0</c:v>
                </c:pt>
                <c:pt idx="11">
                  <c:v>1</c:v>
                </c:pt>
                <c:pt idx="12">
                  <c:v>1</c:v>
                </c:pt>
                <c:pt idx="13">
                  <c:v>1</c:v>
                </c:pt>
                <c:pt idx="14">
                  <c:v>1</c:v>
                </c:pt>
                <c:pt idx="15">
                  <c:v>2</c:v>
                </c:pt>
                <c:pt idx="16">
                  <c:v>6</c:v>
                </c:pt>
                <c:pt idx="17">
                  <c:v>5</c:v>
                </c:pt>
                <c:pt idx="18">
                  <c:v>12</c:v>
                </c:pt>
                <c:pt idx="19">
                  <c:v>7</c:v>
                </c:pt>
                <c:pt idx="20">
                  <c:v>0</c:v>
                </c:pt>
              </c:numCache>
            </c:numRef>
          </c:val>
          <c:extLst>
            <c:ext xmlns:c16="http://schemas.microsoft.com/office/drawing/2014/chart" uri="{C3380CC4-5D6E-409C-BE32-E72D297353CC}">
              <c16:uniqueId val="{00000002-176B-489C-A82B-CBB9100A7344}"/>
            </c:ext>
          </c:extLst>
        </c:ser>
        <c:ser>
          <c:idx val="3"/>
          <c:order val="3"/>
          <c:tx>
            <c:strRef>
              <c:f>'Sum by year'!$E$1</c:f>
              <c:strCache>
                <c:ptCount val="1"/>
                <c:pt idx="0">
                  <c:v>Pharamaceutical</c:v>
                </c:pt>
              </c:strCache>
            </c:strRef>
          </c:tx>
          <c:spPr>
            <a:solidFill>
              <a:schemeClr val="accent4"/>
            </a:solidFill>
            <a:ln>
              <a:solidFill>
                <a:schemeClr val="accent4"/>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year'!$E$2:$E$22</c:f>
              <c:numCache>
                <c:formatCode>General</c:formatCode>
                <c:ptCount val="21"/>
                <c:pt idx="0">
                  <c:v>0</c:v>
                </c:pt>
                <c:pt idx="1">
                  <c:v>0</c:v>
                </c:pt>
                <c:pt idx="2">
                  <c:v>0</c:v>
                </c:pt>
                <c:pt idx="3">
                  <c:v>0</c:v>
                </c:pt>
                <c:pt idx="4">
                  <c:v>0</c:v>
                </c:pt>
                <c:pt idx="5">
                  <c:v>1</c:v>
                </c:pt>
                <c:pt idx="6">
                  <c:v>0</c:v>
                </c:pt>
                <c:pt idx="7">
                  <c:v>0</c:v>
                </c:pt>
                <c:pt idx="8">
                  <c:v>0</c:v>
                </c:pt>
                <c:pt idx="9">
                  <c:v>2</c:v>
                </c:pt>
                <c:pt idx="10">
                  <c:v>2</c:v>
                </c:pt>
                <c:pt idx="11">
                  <c:v>3</c:v>
                </c:pt>
                <c:pt idx="12">
                  <c:v>3</c:v>
                </c:pt>
                <c:pt idx="13">
                  <c:v>2</c:v>
                </c:pt>
                <c:pt idx="14">
                  <c:v>5</c:v>
                </c:pt>
                <c:pt idx="15">
                  <c:v>11</c:v>
                </c:pt>
                <c:pt idx="16">
                  <c:v>33</c:v>
                </c:pt>
                <c:pt idx="17">
                  <c:v>29</c:v>
                </c:pt>
                <c:pt idx="18">
                  <c:v>22</c:v>
                </c:pt>
                <c:pt idx="19">
                  <c:v>12</c:v>
                </c:pt>
                <c:pt idx="20">
                  <c:v>2</c:v>
                </c:pt>
              </c:numCache>
            </c:numRef>
          </c:val>
          <c:extLst>
            <c:ext xmlns:c16="http://schemas.microsoft.com/office/drawing/2014/chart" uri="{C3380CC4-5D6E-409C-BE32-E72D297353CC}">
              <c16:uniqueId val="{00000003-176B-489C-A82B-CBB9100A7344}"/>
            </c:ext>
          </c:extLst>
        </c:ser>
        <c:ser>
          <c:idx val="4"/>
          <c:order val="4"/>
          <c:tx>
            <c:strRef>
              <c:f>'Sum by year'!$F$1</c:f>
              <c:strCache>
                <c:ptCount val="1"/>
                <c:pt idx="0">
                  <c:v>E-cigarette</c:v>
                </c:pt>
              </c:strCache>
            </c:strRef>
          </c:tx>
          <c:spPr>
            <a:solidFill>
              <a:srgbClr val="FF33CC"/>
            </a:solidFill>
            <a:ln>
              <a:solidFill>
                <a:srgbClr val="FF33CC"/>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year'!$F$2:$F$22</c:f>
              <c:numCache>
                <c:formatCode>General</c:formatCode>
                <c:ptCount val="21"/>
                <c:pt idx="0">
                  <c:v>0</c:v>
                </c:pt>
                <c:pt idx="1">
                  <c:v>0</c:v>
                </c:pt>
                <c:pt idx="2">
                  <c:v>0</c:v>
                </c:pt>
                <c:pt idx="3">
                  <c:v>0</c:v>
                </c:pt>
                <c:pt idx="4">
                  <c:v>0</c:v>
                </c:pt>
                <c:pt idx="5">
                  <c:v>0</c:v>
                </c:pt>
                <c:pt idx="6">
                  <c:v>0</c:v>
                </c:pt>
                <c:pt idx="7">
                  <c:v>0</c:v>
                </c:pt>
                <c:pt idx="8">
                  <c:v>0</c:v>
                </c:pt>
                <c:pt idx="9">
                  <c:v>0</c:v>
                </c:pt>
                <c:pt idx="10">
                  <c:v>1</c:v>
                </c:pt>
                <c:pt idx="11">
                  <c:v>0</c:v>
                </c:pt>
                <c:pt idx="12">
                  <c:v>2</c:v>
                </c:pt>
                <c:pt idx="13">
                  <c:v>3</c:v>
                </c:pt>
                <c:pt idx="14">
                  <c:v>2</c:v>
                </c:pt>
                <c:pt idx="15">
                  <c:v>9</c:v>
                </c:pt>
                <c:pt idx="16">
                  <c:v>24</c:v>
                </c:pt>
                <c:pt idx="17">
                  <c:v>17</c:v>
                </c:pt>
                <c:pt idx="18">
                  <c:v>9</c:v>
                </c:pt>
                <c:pt idx="19">
                  <c:v>5</c:v>
                </c:pt>
                <c:pt idx="20">
                  <c:v>0</c:v>
                </c:pt>
              </c:numCache>
            </c:numRef>
          </c:val>
          <c:extLst>
            <c:ext xmlns:c16="http://schemas.microsoft.com/office/drawing/2014/chart" uri="{C3380CC4-5D6E-409C-BE32-E72D297353CC}">
              <c16:uniqueId val="{00000004-176B-489C-A82B-CBB9100A7344}"/>
            </c:ext>
          </c:extLst>
        </c:ser>
        <c:ser>
          <c:idx val="5"/>
          <c:order val="5"/>
          <c:tx>
            <c:strRef>
              <c:f>'Sum by year'!$G$1</c:f>
              <c:strCache>
                <c:ptCount val="1"/>
                <c:pt idx="0">
                  <c:v>Tobacco Control Advocate</c:v>
                </c:pt>
              </c:strCache>
            </c:strRef>
          </c:tx>
          <c:spPr>
            <a:solidFill>
              <a:srgbClr val="0EE432"/>
            </a:solidFill>
            <a:ln>
              <a:solidFill>
                <a:srgbClr val="0EE432"/>
              </a:solidFill>
            </a:ln>
            <a:effectLst/>
          </c:spPr>
          <c:cat>
            <c:numRef>
              <c:f>'Sum by year'!$A$2:$A$22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'Sum by year'!$G$2:$G$22</c:f>
              <c:numCache>
                <c:formatCode>General</c:formatCode>
                <c:ptCount val="21"/>
                <c:pt idx="0">
                  <c:v>0</c:v>
                </c:pt>
                <c:pt idx="1">
                  <c:v>0</c:v>
                </c:pt>
                <c:pt idx="2">
                  <c:v>0</c:v>
                </c:pt>
                <c:pt idx="3">
                  <c:v>0</c:v>
                </c:pt>
                <c:pt idx="4">
                  <c:v>0</c:v>
                </c:pt>
                <c:pt idx="5">
                  <c:v>1</c:v>
                </c:pt>
                <c:pt idx="6">
                  <c:v>0</c:v>
                </c:pt>
                <c:pt idx="7">
                  <c:v>0</c:v>
                </c:pt>
                <c:pt idx="8">
                  <c:v>0</c:v>
                </c:pt>
                <c:pt idx="9">
                  <c:v>0</c:v>
                </c:pt>
                <c:pt idx="10">
                  <c:v>1</c:v>
                </c:pt>
                <c:pt idx="11">
                  <c:v>1</c:v>
                </c:pt>
                <c:pt idx="12">
                  <c:v>0</c:v>
                </c:pt>
                <c:pt idx="13">
                  <c:v>0</c:v>
                </c:pt>
                <c:pt idx="14">
                  <c:v>0</c:v>
                </c:pt>
                <c:pt idx="15">
                  <c:v>1</c:v>
                </c:pt>
                <c:pt idx="16">
                  <c:v>4</c:v>
                </c:pt>
                <c:pt idx="17">
                  <c:v>3</c:v>
                </c:pt>
                <c:pt idx="18">
                  <c:v>8</c:v>
                </c:pt>
                <c:pt idx="19">
                  <c:v>6</c:v>
                </c:pt>
                <c:pt idx="20">
                  <c:v>0</c:v>
                </c:pt>
              </c:numCache>
            </c:numRef>
          </c:val>
          <c:extLst>
            <c:ext xmlns:c16="http://schemas.microsoft.com/office/drawing/2014/chart" uri="{C3380CC4-5D6E-409C-BE32-E72D297353CC}">
              <c16:uniqueId val="{00000005-176B-489C-A82B-CBB9100A7344}"/>
            </c:ext>
          </c:extLst>
        </c:ser>
        <c:dLbls>
          <c:showLegendKey val="0"/>
          <c:showVal val="0"/>
          <c:showCatName val="0"/>
          <c:showSerName val="0"/>
          <c:showPercent val="0"/>
          <c:showBubbleSize val="0"/>
        </c:dLbls>
        <c:axId val="960475152"/>
        <c:axId val="960477712"/>
      </c:areaChart>
      <c:catAx>
        <c:axId val="960475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000" b="0">
                    <a:solidFill>
                      <a:schemeClr val="tx1"/>
                    </a:solidFill>
                    <a:latin typeface="Times New Roman" panose="02020603050405020304" pitchFamily="18" charset="0"/>
                    <a:cs typeface="Times New Roman" panose="02020603050405020304" pitchFamily="18" charset="0"/>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960477712"/>
        <c:crossesAt val="0"/>
        <c:auto val="1"/>
        <c:lblAlgn val="ctr"/>
        <c:lblOffset val="100"/>
        <c:noMultiLvlLbl val="1"/>
      </c:catAx>
      <c:valAx>
        <c:axId val="96047771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GB" b="0">
                    <a:solidFill>
                      <a:sysClr val="windowText" lastClr="000000"/>
                    </a:solidFill>
                    <a:latin typeface="Times New Roman" panose="02020603050405020304" pitchFamily="18" charset="0"/>
                    <a:cs typeface="Times New Roman" panose="02020603050405020304" pitchFamily="18" charset="0"/>
                  </a:rPr>
                  <a:t>Percentge</a:t>
                </a:r>
                <a:r>
                  <a:rPr lang="en-GB" b="0" baseline="0">
                    <a:solidFill>
                      <a:sysClr val="windowText" lastClr="000000"/>
                    </a:solidFill>
                    <a:latin typeface="Times New Roman" panose="02020603050405020304" pitchFamily="18" charset="0"/>
                    <a:cs typeface="Times New Roman" panose="02020603050405020304" pitchFamily="18" charset="0"/>
                  </a:rPr>
                  <a:t> of conflicts </a:t>
                </a:r>
                <a:endParaRPr lang="en-GB" b="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960475152"/>
        <c:crosses val="autoZero"/>
        <c:crossBetween val="midCat"/>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GB" sz="1100">
                <a:solidFill>
                  <a:sysClr val="windowText" lastClr="000000"/>
                </a:solidFill>
              </a:rPr>
              <a:t>Declared conflicts</a:t>
            </a:r>
            <a:r>
              <a:rPr lang="en-GB" sz="1100" baseline="0">
                <a:solidFill>
                  <a:sysClr val="windowText" lastClr="000000"/>
                </a:solidFill>
              </a:rPr>
              <a:t> of interest</a:t>
            </a:r>
            <a:endParaRPr lang="en-GB" sz="1100">
              <a:solidFill>
                <a:sysClr val="windowText" lastClr="000000"/>
              </a:solidFill>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percentStacked"/>
        <c:varyColors val="0"/>
        <c:ser>
          <c:idx val="0"/>
          <c:order val="0"/>
          <c:tx>
            <c:strRef>
              <c:f>'Sum by year'!$B$1</c:f>
              <c:strCache>
                <c:ptCount val="1"/>
                <c:pt idx="0">
                  <c:v>No mention</c:v>
                </c:pt>
              </c:strCache>
            </c:strRef>
          </c:tx>
          <c:spPr>
            <a:solidFill>
              <a:srgbClr val="00B0F0"/>
            </a:solidFill>
            <a:ln>
              <a:solidFill>
                <a:srgbClr val="00B0F0"/>
              </a:solidFill>
            </a:ln>
            <a:effectLst/>
          </c:spPr>
          <c:cat>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'Sum by year'!$B$2:$B$21</c:f>
              <c:numCache>
                <c:formatCode>General</c:formatCode>
                <c:ptCount val="20"/>
                <c:pt idx="0">
                  <c:v>7</c:v>
                </c:pt>
                <c:pt idx="1">
                  <c:v>9</c:v>
                </c:pt>
                <c:pt idx="2">
                  <c:v>7</c:v>
                </c:pt>
                <c:pt idx="3">
                  <c:v>6</c:v>
                </c:pt>
                <c:pt idx="4">
                  <c:v>13</c:v>
                </c:pt>
                <c:pt idx="5">
                  <c:v>17</c:v>
                </c:pt>
                <c:pt idx="6">
                  <c:v>10</c:v>
                </c:pt>
                <c:pt idx="7">
                  <c:v>17</c:v>
                </c:pt>
                <c:pt idx="8">
                  <c:v>17</c:v>
                </c:pt>
                <c:pt idx="9">
                  <c:v>19</c:v>
                </c:pt>
                <c:pt idx="10">
                  <c:v>15</c:v>
                </c:pt>
                <c:pt idx="11">
                  <c:v>5</c:v>
                </c:pt>
                <c:pt idx="12">
                  <c:v>10</c:v>
                </c:pt>
                <c:pt idx="13">
                  <c:v>14</c:v>
                </c:pt>
                <c:pt idx="14">
                  <c:v>13</c:v>
                </c:pt>
                <c:pt idx="15">
                  <c:v>18</c:v>
                </c:pt>
                <c:pt idx="16">
                  <c:v>33</c:v>
                </c:pt>
                <c:pt idx="17">
                  <c:v>29</c:v>
                </c:pt>
                <c:pt idx="18">
                  <c:v>21</c:v>
                </c:pt>
                <c:pt idx="19">
                  <c:v>7</c:v>
                </c:pt>
              </c:numCache>
            </c:numRef>
          </c:val>
          <c:extLst>
            <c:ext xmlns:c16="http://schemas.microsoft.com/office/drawing/2014/chart" uri="{C3380CC4-5D6E-409C-BE32-E72D297353CC}">
              <c16:uniqueId val="{00000000-CF33-4A8B-912B-EBD8AE4061DB}"/>
            </c:ext>
          </c:extLst>
        </c:ser>
        <c:ser>
          <c:idx val="1"/>
          <c:order val="1"/>
          <c:tx>
            <c:strRef>
              <c:f>'Sum by year'!$C$1</c:f>
              <c:strCache>
                <c:ptCount val="1"/>
                <c:pt idx="0">
                  <c:v>Declared none</c:v>
                </c:pt>
              </c:strCache>
            </c:strRef>
          </c:tx>
          <c:spPr>
            <a:solidFill>
              <a:srgbClr val="FF0000"/>
            </a:solidFill>
            <a:ln>
              <a:solidFill>
                <a:srgbClr val="FF0000"/>
              </a:solidFill>
            </a:ln>
            <a:effectLst/>
          </c:spPr>
          <c:cat>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'Sum by year'!$C$2:$C$21</c:f>
              <c:numCache>
                <c:formatCode>General</c:formatCode>
                <c:ptCount val="20"/>
                <c:pt idx="0">
                  <c:v>2</c:v>
                </c:pt>
                <c:pt idx="1">
                  <c:v>2</c:v>
                </c:pt>
                <c:pt idx="2">
                  <c:v>1</c:v>
                </c:pt>
                <c:pt idx="3">
                  <c:v>0</c:v>
                </c:pt>
                <c:pt idx="4">
                  <c:v>0</c:v>
                </c:pt>
                <c:pt idx="5">
                  <c:v>1</c:v>
                </c:pt>
                <c:pt idx="6">
                  <c:v>3</c:v>
                </c:pt>
                <c:pt idx="7">
                  <c:v>6</c:v>
                </c:pt>
                <c:pt idx="8">
                  <c:v>3</c:v>
                </c:pt>
                <c:pt idx="9">
                  <c:v>6</c:v>
                </c:pt>
                <c:pt idx="10">
                  <c:v>6</c:v>
                </c:pt>
                <c:pt idx="11">
                  <c:v>10</c:v>
                </c:pt>
                <c:pt idx="12">
                  <c:v>15</c:v>
                </c:pt>
                <c:pt idx="13">
                  <c:v>33</c:v>
                </c:pt>
                <c:pt idx="14">
                  <c:v>22</c:v>
                </c:pt>
                <c:pt idx="15">
                  <c:v>48</c:v>
                </c:pt>
                <c:pt idx="16">
                  <c:v>98</c:v>
                </c:pt>
                <c:pt idx="17">
                  <c:v>124</c:v>
                </c:pt>
                <c:pt idx="18">
                  <c:v>109</c:v>
                </c:pt>
                <c:pt idx="19">
                  <c:v>75</c:v>
                </c:pt>
              </c:numCache>
            </c:numRef>
          </c:val>
          <c:extLst>
            <c:ext xmlns:c16="http://schemas.microsoft.com/office/drawing/2014/chart" uri="{C3380CC4-5D6E-409C-BE32-E72D297353CC}">
              <c16:uniqueId val="{00000001-CF33-4A8B-912B-EBD8AE4061DB}"/>
            </c:ext>
          </c:extLst>
        </c:ser>
        <c:ser>
          <c:idx val="2"/>
          <c:order val="2"/>
          <c:tx>
            <c:strRef>
              <c:f>'Sum by year'!$D$1</c:f>
              <c:strCache>
                <c:ptCount val="1"/>
                <c:pt idx="0">
                  <c:v>Tobacco</c:v>
                </c:pt>
              </c:strCache>
            </c:strRef>
          </c:tx>
          <c:spPr>
            <a:solidFill>
              <a:srgbClr val="0000CC"/>
            </a:solidFill>
            <a:ln>
              <a:solidFill>
                <a:srgbClr val="0000CC"/>
              </a:solidFill>
            </a:ln>
            <a:effectLst/>
          </c:spPr>
          <c:cat>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'Sum by year'!$D$2:$D$21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1</c:v>
                </c:pt>
                <c:pt idx="12">
                  <c:v>1</c:v>
                </c:pt>
                <c:pt idx="13">
                  <c:v>1</c:v>
                </c:pt>
                <c:pt idx="14">
                  <c:v>1</c:v>
                </c:pt>
                <c:pt idx="15">
                  <c:v>2</c:v>
                </c:pt>
                <c:pt idx="16">
                  <c:v>6</c:v>
                </c:pt>
                <c:pt idx="17">
                  <c:v>5</c:v>
                </c:pt>
                <c:pt idx="18">
                  <c:v>12</c:v>
                </c:pt>
                <c:pt idx="19">
                  <c:v>7</c:v>
                </c:pt>
              </c:numCache>
            </c:numRef>
          </c:val>
          <c:extLst>
            <c:ext xmlns:c16="http://schemas.microsoft.com/office/drawing/2014/chart" uri="{C3380CC4-5D6E-409C-BE32-E72D297353CC}">
              <c16:uniqueId val="{00000002-CF33-4A8B-912B-EBD8AE4061DB}"/>
            </c:ext>
          </c:extLst>
        </c:ser>
        <c:ser>
          <c:idx val="3"/>
          <c:order val="3"/>
          <c:tx>
            <c:strRef>
              <c:f>'Sum by year'!$E$1</c:f>
              <c:strCache>
                <c:ptCount val="1"/>
                <c:pt idx="0">
                  <c:v>Pharamaceutical</c:v>
                </c:pt>
              </c:strCache>
            </c:strRef>
          </c:tx>
          <c:spPr>
            <a:solidFill>
              <a:schemeClr val="accent4"/>
            </a:solidFill>
            <a:ln>
              <a:solidFill>
                <a:schemeClr val="accent4"/>
              </a:solidFill>
            </a:ln>
            <a:effectLst/>
          </c:spPr>
          <c:cat>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'Sum by year'!$E$2:$E$21</c:f>
              <c:numCache>
                <c:formatCode>General</c:formatCode>
                <c:ptCount val="20"/>
                <c:pt idx="0">
                  <c:v>0</c:v>
                </c:pt>
                <c:pt idx="1">
                  <c:v>0</c:v>
                </c:pt>
                <c:pt idx="2">
                  <c:v>0</c:v>
                </c:pt>
                <c:pt idx="3">
                  <c:v>0</c:v>
                </c:pt>
                <c:pt idx="4">
                  <c:v>0</c:v>
                </c:pt>
                <c:pt idx="5">
                  <c:v>1</c:v>
                </c:pt>
                <c:pt idx="6">
                  <c:v>0</c:v>
                </c:pt>
                <c:pt idx="7">
                  <c:v>0</c:v>
                </c:pt>
                <c:pt idx="8">
                  <c:v>0</c:v>
                </c:pt>
                <c:pt idx="9">
                  <c:v>2</c:v>
                </c:pt>
                <c:pt idx="10">
                  <c:v>2</c:v>
                </c:pt>
                <c:pt idx="11">
                  <c:v>3</c:v>
                </c:pt>
                <c:pt idx="12">
                  <c:v>3</c:v>
                </c:pt>
                <c:pt idx="13">
                  <c:v>2</c:v>
                </c:pt>
                <c:pt idx="14">
                  <c:v>5</c:v>
                </c:pt>
                <c:pt idx="15">
                  <c:v>11</c:v>
                </c:pt>
                <c:pt idx="16">
                  <c:v>33</c:v>
                </c:pt>
                <c:pt idx="17">
                  <c:v>29</c:v>
                </c:pt>
                <c:pt idx="18">
                  <c:v>22</c:v>
                </c:pt>
                <c:pt idx="19">
                  <c:v>12</c:v>
                </c:pt>
              </c:numCache>
            </c:numRef>
          </c:val>
          <c:extLst>
            <c:ext xmlns:c16="http://schemas.microsoft.com/office/drawing/2014/chart" uri="{C3380CC4-5D6E-409C-BE32-E72D297353CC}">
              <c16:uniqueId val="{00000003-CF33-4A8B-912B-EBD8AE4061DB}"/>
            </c:ext>
          </c:extLst>
        </c:ser>
        <c:ser>
          <c:idx val="4"/>
          <c:order val="4"/>
          <c:tx>
            <c:strRef>
              <c:f>'Sum by year'!$F$1</c:f>
              <c:strCache>
                <c:ptCount val="1"/>
                <c:pt idx="0">
                  <c:v>E-cigarette</c:v>
                </c:pt>
              </c:strCache>
            </c:strRef>
          </c:tx>
          <c:spPr>
            <a:solidFill>
              <a:srgbClr val="FF33CC"/>
            </a:solidFill>
            <a:ln>
              <a:solidFill>
                <a:srgbClr val="FF33CC"/>
              </a:solidFill>
            </a:ln>
            <a:effectLst/>
          </c:spPr>
          <c:cat>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'Sum by year'!$F$2:$F$21</c:f>
              <c:numCache>
                <c:formatCode>General</c:formatCode>
                <c:ptCount val="20"/>
                <c:pt idx="0">
                  <c:v>0</c:v>
                </c:pt>
                <c:pt idx="1">
                  <c:v>0</c:v>
                </c:pt>
                <c:pt idx="2">
                  <c:v>0</c:v>
                </c:pt>
                <c:pt idx="3">
                  <c:v>0</c:v>
                </c:pt>
                <c:pt idx="4">
                  <c:v>0</c:v>
                </c:pt>
                <c:pt idx="5">
                  <c:v>0</c:v>
                </c:pt>
                <c:pt idx="6">
                  <c:v>0</c:v>
                </c:pt>
                <c:pt idx="7">
                  <c:v>0</c:v>
                </c:pt>
                <c:pt idx="8">
                  <c:v>0</c:v>
                </c:pt>
                <c:pt idx="9">
                  <c:v>0</c:v>
                </c:pt>
                <c:pt idx="10">
                  <c:v>1</c:v>
                </c:pt>
                <c:pt idx="11">
                  <c:v>0</c:v>
                </c:pt>
                <c:pt idx="12">
                  <c:v>2</c:v>
                </c:pt>
                <c:pt idx="13">
                  <c:v>3</c:v>
                </c:pt>
                <c:pt idx="14">
                  <c:v>2</c:v>
                </c:pt>
                <c:pt idx="15">
                  <c:v>9</c:v>
                </c:pt>
                <c:pt idx="16">
                  <c:v>24</c:v>
                </c:pt>
                <c:pt idx="17">
                  <c:v>17</c:v>
                </c:pt>
                <c:pt idx="18">
                  <c:v>9</c:v>
                </c:pt>
                <c:pt idx="19">
                  <c:v>5</c:v>
                </c:pt>
              </c:numCache>
            </c:numRef>
          </c:val>
          <c:extLst>
            <c:ext xmlns:c16="http://schemas.microsoft.com/office/drawing/2014/chart" uri="{C3380CC4-5D6E-409C-BE32-E72D297353CC}">
              <c16:uniqueId val="{00000004-CF33-4A8B-912B-EBD8AE4061DB}"/>
            </c:ext>
          </c:extLst>
        </c:ser>
        <c:ser>
          <c:idx val="5"/>
          <c:order val="5"/>
          <c:tx>
            <c:strRef>
              <c:f>'Sum by year'!$G$1</c:f>
              <c:strCache>
                <c:ptCount val="1"/>
                <c:pt idx="0">
                  <c:v>Tobacco Control Advocate</c:v>
                </c:pt>
              </c:strCache>
            </c:strRef>
          </c:tx>
          <c:spPr>
            <a:solidFill>
              <a:srgbClr val="0EE432"/>
            </a:solidFill>
            <a:ln>
              <a:solidFill>
                <a:srgbClr val="0EE432"/>
              </a:solidFill>
            </a:ln>
            <a:effectLst/>
          </c:spPr>
          <c:cat>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cat>
          <c:val>
            <c:numRef>
              <c:f>'Sum by year'!$G$2:$G$21</c:f>
              <c:numCache>
                <c:formatCode>General</c:formatCode>
                <c:ptCount val="20"/>
                <c:pt idx="0">
                  <c:v>0</c:v>
                </c:pt>
                <c:pt idx="1">
                  <c:v>0</c:v>
                </c:pt>
                <c:pt idx="2">
                  <c:v>0</c:v>
                </c:pt>
                <c:pt idx="3">
                  <c:v>0</c:v>
                </c:pt>
                <c:pt idx="4">
                  <c:v>0</c:v>
                </c:pt>
                <c:pt idx="5">
                  <c:v>1</c:v>
                </c:pt>
                <c:pt idx="6">
                  <c:v>0</c:v>
                </c:pt>
                <c:pt idx="7">
                  <c:v>0</c:v>
                </c:pt>
                <c:pt idx="8">
                  <c:v>0</c:v>
                </c:pt>
                <c:pt idx="9">
                  <c:v>0</c:v>
                </c:pt>
                <c:pt idx="10">
                  <c:v>1</c:v>
                </c:pt>
                <c:pt idx="11">
                  <c:v>1</c:v>
                </c:pt>
                <c:pt idx="12">
                  <c:v>0</c:v>
                </c:pt>
                <c:pt idx="13">
                  <c:v>0</c:v>
                </c:pt>
                <c:pt idx="14">
                  <c:v>0</c:v>
                </c:pt>
                <c:pt idx="15">
                  <c:v>1</c:v>
                </c:pt>
                <c:pt idx="16">
                  <c:v>4</c:v>
                </c:pt>
                <c:pt idx="17">
                  <c:v>3</c:v>
                </c:pt>
                <c:pt idx="18">
                  <c:v>8</c:v>
                </c:pt>
                <c:pt idx="19">
                  <c:v>6</c:v>
                </c:pt>
              </c:numCache>
            </c:numRef>
          </c:val>
          <c:extLst>
            <c:ext xmlns:c16="http://schemas.microsoft.com/office/drawing/2014/chart" uri="{C3380CC4-5D6E-409C-BE32-E72D297353CC}">
              <c16:uniqueId val="{00000005-CF33-4A8B-912B-EBD8AE4061DB}"/>
            </c:ext>
          </c:extLst>
        </c:ser>
        <c:dLbls>
          <c:showLegendKey val="0"/>
          <c:showVal val="0"/>
          <c:showCatName val="0"/>
          <c:showSerName val="0"/>
          <c:showPercent val="0"/>
          <c:showBubbleSize val="0"/>
        </c:dLbls>
        <c:axId val="960475152"/>
        <c:axId val="960477712"/>
      </c:areaChart>
      <c:catAx>
        <c:axId val="960475152"/>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GB" sz="1050" b="1">
                    <a:solidFill>
                      <a:schemeClr val="tx1"/>
                    </a:solidFill>
                  </a:rPr>
                  <a:t>Year</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960477712"/>
        <c:crossesAt val="0"/>
        <c:auto val="1"/>
        <c:lblAlgn val="ctr"/>
        <c:lblOffset val="100"/>
        <c:noMultiLvlLbl val="1"/>
      </c:catAx>
      <c:valAx>
        <c:axId val="96047771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GB" b="0">
                    <a:solidFill>
                      <a:sysClr val="windowText" lastClr="000000"/>
                    </a:solidFill>
                  </a:rPr>
                  <a:t>Number</a:t>
                </a:r>
                <a:r>
                  <a:rPr lang="en-GB" b="0" baseline="0">
                    <a:solidFill>
                      <a:sysClr val="windowText" lastClr="000000"/>
                    </a:solidFill>
                  </a:rPr>
                  <a:t> of conflicts </a:t>
                </a:r>
                <a:endParaRPr lang="en-GB" b="0">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960475152"/>
        <c:crosses val="autoZero"/>
        <c:crossBetween val="midCat"/>
        <c:majorUnit val="2.0000000000000004E-2"/>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GB" sz="1100">
                <a:solidFill>
                  <a:sysClr val="windowText" lastClr="000000"/>
                </a:solidFill>
              </a:rPr>
              <a:t>Declared conflicts</a:t>
            </a:r>
            <a:r>
              <a:rPr lang="en-GB" sz="1100" baseline="0">
                <a:solidFill>
                  <a:sysClr val="windowText" lastClr="000000"/>
                </a:solidFill>
              </a:rPr>
              <a:t> of interest</a:t>
            </a:r>
            <a:endParaRPr lang="en-GB" sz="1100">
              <a:solidFill>
                <a:sysClr val="windowText" lastClr="000000"/>
              </a:solidFill>
            </a:endParaRP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 by year'!$B$1</c:f>
              <c:strCache>
                <c:ptCount val="1"/>
                <c:pt idx="0">
                  <c:v>No mention</c:v>
                </c:pt>
              </c:strCache>
            </c:strRef>
          </c:tx>
          <c:spPr>
            <a:ln w="28575" cap="rnd">
              <a:solidFill>
                <a:srgbClr val="00B0F0"/>
              </a:solidFill>
              <a:round/>
            </a:ln>
            <a:effectLst/>
          </c:spPr>
          <c:marker>
            <c:symbol val="none"/>
          </c:marker>
          <c:xVal>
            <c:numRef>
              <c:f>'Removal of no access'!$A$2:$A$43</c:f>
              <c:numCache>
                <c:formatCode>General</c:formatCode>
                <c:ptCount val="42"/>
                <c:pt idx="0">
                  <c:v>1965</c:v>
                </c:pt>
                <c:pt idx="1">
                  <c:v>1971</c:v>
                </c:pt>
                <c:pt idx="2">
                  <c:v>1976</c:v>
                </c:pt>
                <c:pt idx="3">
                  <c:v>1978</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numCache>
            </c:numRef>
          </c:xVal>
          <c:yVal>
            <c:numRef>
              <c:f>'Sum by year'!$B$2:$B$21</c:f>
              <c:numCache>
                <c:formatCode>General</c:formatCode>
                <c:ptCount val="20"/>
                <c:pt idx="0">
                  <c:v>7</c:v>
                </c:pt>
                <c:pt idx="1">
                  <c:v>9</c:v>
                </c:pt>
                <c:pt idx="2">
                  <c:v>7</c:v>
                </c:pt>
                <c:pt idx="3">
                  <c:v>6</c:v>
                </c:pt>
                <c:pt idx="4">
                  <c:v>13</c:v>
                </c:pt>
                <c:pt idx="5">
                  <c:v>17</c:v>
                </c:pt>
                <c:pt idx="6">
                  <c:v>10</c:v>
                </c:pt>
                <c:pt idx="7">
                  <c:v>17</c:v>
                </c:pt>
                <c:pt idx="8">
                  <c:v>17</c:v>
                </c:pt>
                <c:pt idx="9">
                  <c:v>19</c:v>
                </c:pt>
                <c:pt idx="10">
                  <c:v>15</c:v>
                </c:pt>
                <c:pt idx="11">
                  <c:v>5</c:v>
                </c:pt>
                <c:pt idx="12">
                  <c:v>10</c:v>
                </c:pt>
                <c:pt idx="13">
                  <c:v>14</c:v>
                </c:pt>
                <c:pt idx="14">
                  <c:v>13</c:v>
                </c:pt>
                <c:pt idx="15">
                  <c:v>18</c:v>
                </c:pt>
                <c:pt idx="16">
                  <c:v>33</c:v>
                </c:pt>
                <c:pt idx="17">
                  <c:v>29</c:v>
                </c:pt>
                <c:pt idx="18">
                  <c:v>21</c:v>
                </c:pt>
                <c:pt idx="19">
                  <c:v>7</c:v>
                </c:pt>
              </c:numCache>
            </c:numRef>
          </c:yVal>
          <c:smooth val="1"/>
          <c:extLst>
            <c:ext xmlns:c16="http://schemas.microsoft.com/office/drawing/2014/chart" uri="{C3380CC4-5D6E-409C-BE32-E72D297353CC}">
              <c16:uniqueId val="{00000000-DB02-44BA-A427-6C0BFB47D9AF}"/>
            </c:ext>
          </c:extLst>
        </c:ser>
        <c:ser>
          <c:idx val="1"/>
          <c:order val="1"/>
          <c:tx>
            <c:strRef>
              <c:f>'Sum by year'!$C$1</c:f>
              <c:strCache>
                <c:ptCount val="1"/>
                <c:pt idx="0">
                  <c:v>Declared none</c:v>
                </c:pt>
              </c:strCache>
            </c:strRef>
          </c:tx>
          <c:spPr>
            <a:ln w="28575" cap="rnd">
              <a:solidFill>
                <a:srgbClr val="FF0000"/>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year'!$C$2:$C$21</c:f>
              <c:numCache>
                <c:formatCode>General</c:formatCode>
                <c:ptCount val="20"/>
                <c:pt idx="0">
                  <c:v>2</c:v>
                </c:pt>
                <c:pt idx="1">
                  <c:v>2</c:v>
                </c:pt>
                <c:pt idx="2">
                  <c:v>1</c:v>
                </c:pt>
                <c:pt idx="3">
                  <c:v>0</c:v>
                </c:pt>
                <c:pt idx="4">
                  <c:v>0</c:v>
                </c:pt>
                <c:pt idx="5">
                  <c:v>1</c:v>
                </c:pt>
                <c:pt idx="6">
                  <c:v>3</c:v>
                </c:pt>
                <c:pt idx="7">
                  <c:v>6</c:v>
                </c:pt>
                <c:pt idx="8">
                  <c:v>3</c:v>
                </c:pt>
                <c:pt idx="9">
                  <c:v>6</c:v>
                </c:pt>
                <c:pt idx="10">
                  <c:v>6</c:v>
                </c:pt>
                <c:pt idx="11">
                  <c:v>10</c:v>
                </c:pt>
                <c:pt idx="12">
                  <c:v>15</c:v>
                </c:pt>
                <c:pt idx="13">
                  <c:v>33</c:v>
                </c:pt>
                <c:pt idx="14">
                  <c:v>22</c:v>
                </c:pt>
                <c:pt idx="15">
                  <c:v>48</c:v>
                </c:pt>
                <c:pt idx="16">
                  <c:v>98</c:v>
                </c:pt>
                <c:pt idx="17">
                  <c:v>124</c:v>
                </c:pt>
                <c:pt idx="18">
                  <c:v>109</c:v>
                </c:pt>
                <c:pt idx="19">
                  <c:v>75</c:v>
                </c:pt>
              </c:numCache>
            </c:numRef>
          </c:yVal>
          <c:smooth val="1"/>
          <c:extLst>
            <c:ext xmlns:c16="http://schemas.microsoft.com/office/drawing/2014/chart" uri="{C3380CC4-5D6E-409C-BE32-E72D297353CC}">
              <c16:uniqueId val="{00000001-DB02-44BA-A427-6C0BFB47D9AF}"/>
            </c:ext>
          </c:extLst>
        </c:ser>
        <c:ser>
          <c:idx val="2"/>
          <c:order val="2"/>
          <c:tx>
            <c:strRef>
              <c:f>'Sum by year'!$D$1</c:f>
              <c:strCache>
                <c:ptCount val="1"/>
                <c:pt idx="0">
                  <c:v>Tobacco</c:v>
                </c:pt>
              </c:strCache>
            </c:strRef>
          </c:tx>
          <c:spPr>
            <a:ln w="28575" cap="rnd">
              <a:solidFill>
                <a:srgbClr val="0000CC"/>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year'!$D$2:$D$21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1</c:v>
                </c:pt>
                <c:pt idx="12">
                  <c:v>1</c:v>
                </c:pt>
                <c:pt idx="13">
                  <c:v>1</c:v>
                </c:pt>
                <c:pt idx="14">
                  <c:v>1</c:v>
                </c:pt>
                <c:pt idx="15">
                  <c:v>2</c:v>
                </c:pt>
                <c:pt idx="16">
                  <c:v>6</c:v>
                </c:pt>
                <c:pt idx="17">
                  <c:v>5</c:v>
                </c:pt>
                <c:pt idx="18">
                  <c:v>12</c:v>
                </c:pt>
                <c:pt idx="19">
                  <c:v>7</c:v>
                </c:pt>
              </c:numCache>
            </c:numRef>
          </c:yVal>
          <c:smooth val="1"/>
          <c:extLst>
            <c:ext xmlns:c16="http://schemas.microsoft.com/office/drawing/2014/chart" uri="{C3380CC4-5D6E-409C-BE32-E72D297353CC}">
              <c16:uniqueId val="{00000002-DB02-44BA-A427-6C0BFB47D9AF}"/>
            </c:ext>
          </c:extLst>
        </c:ser>
        <c:ser>
          <c:idx val="3"/>
          <c:order val="3"/>
          <c:tx>
            <c:strRef>
              <c:f>'Sum by year'!$E$1</c:f>
              <c:strCache>
                <c:ptCount val="1"/>
                <c:pt idx="0">
                  <c:v>Pharamaceutical</c:v>
                </c:pt>
              </c:strCache>
            </c:strRef>
          </c:tx>
          <c:spPr>
            <a:ln w="28575" cap="rnd">
              <a:solidFill>
                <a:schemeClr val="accent4"/>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year'!$E$2:$E$21</c:f>
              <c:numCache>
                <c:formatCode>General</c:formatCode>
                <c:ptCount val="20"/>
                <c:pt idx="0">
                  <c:v>0</c:v>
                </c:pt>
                <c:pt idx="1">
                  <c:v>0</c:v>
                </c:pt>
                <c:pt idx="2">
                  <c:v>0</c:v>
                </c:pt>
                <c:pt idx="3">
                  <c:v>0</c:v>
                </c:pt>
                <c:pt idx="4">
                  <c:v>0</c:v>
                </c:pt>
                <c:pt idx="5">
                  <c:v>1</c:v>
                </c:pt>
                <c:pt idx="6">
                  <c:v>0</c:v>
                </c:pt>
                <c:pt idx="7">
                  <c:v>0</c:v>
                </c:pt>
                <c:pt idx="8">
                  <c:v>0</c:v>
                </c:pt>
                <c:pt idx="9">
                  <c:v>2</c:v>
                </c:pt>
                <c:pt idx="10">
                  <c:v>2</c:v>
                </c:pt>
                <c:pt idx="11">
                  <c:v>3</c:v>
                </c:pt>
                <c:pt idx="12">
                  <c:v>3</c:v>
                </c:pt>
                <c:pt idx="13">
                  <c:v>2</c:v>
                </c:pt>
                <c:pt idx="14">
                  <c:v>5</c:v>
                </c:pt>
                <c:pt idx="15">
                  <c:v>11</c:v>
                </c:pt>
                <c:pt idx="16">
                  <c:v>33</c:v>
                </c:pt>
                <c:pt idx="17">
                  <c:v>29</c:v>
                </c:pt>
                <c:pt idx="18">
                  <c:v>22</c:v>
                </c:pt>
                <c:pt idx="19">
                  <c:v>12</c:v>
                </c:pt>
              </c:numCache>
            </c:numRef>
          </c:yVal>
          <c:smooth val="1"/>
          <c:extLst>
            <c:ext xmlns:c16="http://schemas.microsoft.com/office/drawing/2014/chart" uri="{C3380CC4-5D6E-409C-BE32-E72D297353CC}">
              <c16:uniqueId val="{00000003-DB02-44BA-A427-6C0BFB47D9AF}"/>
            </c:ext>
          </c:extLst>
        </c:ser>
        <c:ser>
          <c:idx val="4"/>
          <c:order val="4"/>
          <c:tx>
            <c:strRef>
              <c:f>'Sum by year'!$F$1</c:f>
              <c:strCache>
                <c:ptCount val="1"/>
                <c:pt idx="0">
                  <c:v>E-cigarette</c:v>
                </c:pt>
              </c:strCache>
            </c:strRef>
          </c:tx>
          <c:spPr>
            <a:ln w="28575" cap="rnd">
              <a:solidFill>
                <a:srgbClr val="FF33CC"/>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year'!$F$2:$F$21</c:f>
              <c:numCache>
                <c:formatCode>General</c:formatCode>
                <c:ptCount val="20"/>
                <c:pt idx="0">
                  <c:v>0</c:v>
                </c:pt>
                <c:pt idx="1">
                  <c:v>0</c:v>
                </c:pt>
                <c:pt idx="2">
                  <c:v>0</c:v>
                </c:pt>
                <c:pt idx="3">
                  <c:v>0</c:v>
                </c:pt>
                <c:pt idx="4">
                  <c:v>0</c:v>
                </c:pt>
                <c:pt idx="5">
                  <c:v>0</c:v>
                </c:pt>
                <c:pt idx="6">
                  <c:v>0</c:v>
                </c:pt>
                <c:pt idx="7">
                  <c:v>0</c:v>
                </c:pt>
                <c:pt idx="8">
                  <c:v>0</c:v>
                </c:pt>
                <c:pt idx="9">
                  <c:v>0</c:v>
                </c:pt>
                <c:pt idx="10">
                  <c:v>1</c:v>
                </c:pt>
                <c:pt idx="11">
                  <c:v>0</c:v>
                </c:pt>
                <c:pt idx="12">
                  <c:v>2</c:v>
                </c:pt>
                <c:pt idx="13">
                  <c:v>3</c:v>
                </c:pt>
                <c:pt idx="14">
                  <c:v>2</c:v>
                </c:pt>
                <c:pt idx="15">
                  <c:v>9</c:v>
                </c:pt>
                <c:pt idx="16">
                  <c:v>24</c:v>
                </c:pt>
                <c:pt idx="17">
                  <c:v>17</c:v>
                </c:pt>
                <c:pt idx="18">
                  <c:v>9</c:v>
                </c:pt>
                <c:pt idx="19">
                  <c:v>5</c:v>
                </c:pt>
              </c:numCache>
            </c:numRef>
          </c:yVal>
          <c:smooth val="1"/>
          <c:extLst>
            <c:ext xmlns:c16="http://schemas.microsoft.com/office/drawing/2014/chart" uri="{C3380CC4-5D6E-409C-BE32-E72D297353CC}">
              <c16:uniqueId val="{00000004-DB02-44BA-A427-6C0BFB47D9AF}"/>
            </c:ext>
          </c:extLst>
        </c:ser>
        <c:ser>
          <c:idx val="5"/>
          <c:order val="5"/>
          <c:tx>
            <c:strRef>
              <c:f>'Sum by year'!$G$1</c:f>
              <c:strCache>
                <c:ptCount val="1"/>
                <c:pt idx="0">
                  <c:v>Tobacco Control Advocate</c:v>
                </c:pt>
              </c:strCache>
            </c:strRef>
          </c:tx>
          <c:spPr>
            <a:ln w="28575" cap="rnd">
              <a:solidFill>
                <a:srgbClr val="43F360"/>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year'!$G$2:$G$21</c:f>
              <c:numCache>
                <c:formatCode>General</c:formatCode>
                <c:ptCount val="20"/>
                <c:pt idx="0">
                  <c:v>0</c:v>
                </c:pt>
                <c:pt idx="1">
                  <c:v>0</c:v>
                </c:pt>
                <c:pt idx="2">
                  <c:v>0</c:v>
                </c:pt>
                <c:pt idx="3">
                  <c:v>0</c:v>
                </c:pt>
                <c:pt idx="4">
                  <c:v>0</c:v>
                </c:pt>
                <c:pt idx="5">
                  <c:v>1</c:v>
                </c:pt>
                <c:pt idx="6">
                  <c:v>0</c:v>
                </c:pt>
                <c:pt idx="7">
                  <c:v>0</c:v>
                </c:pt>
                <c:pt idx="8">
                  <c:v>0</c:v>
                </c:pt>
                <c:pt idx="9">
                  <c:v>0</c:v>
                </c:pt>
                <c:pt idx="10">
                  <c:v>1</c:v>
                </c:pt>
                <c:pt idx="11">
                  <c:v>1</c:v>
                </c:pt>
                <c:pt idx="12">
                  <c:v>0</c:v>
                </c:pt>
                <c:pt idx="13">
                  <c:v>0</c:v>
                </c:pt>
                <c:pt idx="14">
                  <c:v>0</c:v>
                </c:pt>
                <c:pt idx="15">
                  <c:v>1</c:v>
                </c:pt>
                <c:pt idx="16">
                  <c:v>4</c:v>
                </c:pt>
                <c:pt idx="17">
                  <c:v>3</c:v>
                </c:pt>
                <c:pt idx="18">
                  <c:v>8</c:v>
                </c:pt>
                <c:pt idx="19">
                  <c:v>6</c:v>
                </c:pt>
              </c:numCache>
            </c:numRef>
          </c:yVal>
          <c:smooth val="1"/>
          <c:extLst>
            <c:ext xmlns:c16="http://schemas.microsoft.com/office/drawing/2014/chart" uri="{C3380CC4-5D6E-409C-BE32-E72D297353CC}">
              <c16:uniqueId val="{00000005-DB02-44BA-A427-6C0BFB47D9AF}"/>
            </c:ext>
          </c:extLst>
        </c:ser>
        <c:dLbls>
          <c:showLegendKey val="0"/>
          <c:showVal val="0"/>
          <c:showCatName val="0"/>
          <c:showSerName val="0"/>
          <c:showPercent val="0"/>
          <c:showBubbleSize val="0"/>
        </c:dLbls>
        <c:axId val="960475152"/>
        <c:axId val="960477712"/>
      </c:scatterChart>
      <c:valAx>
        <c:axId val="960475152"/>
        <c:scaling>
          <c:orientation val="minMax"/>
          <c:max val="2019"/>
          <c:min val="1965"/>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GB" sz="1050" b="1">
                    <a:solidFill>
                      <a:schemeClr val="tx1"/>
                    </a:solidFill>
                  </a:rPr>
                  <a:t>Year</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960477712"/>
        <c:crosses val="autoZero"/>
        <c:crossBetween val="midCat"/>
      </c:valAx>
      <c:valAx>
        <c:axId val="96047771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GB" b="0">
                    <a:solidFill>
                      <a:sysClr val="windowText" lastClr="000000"/>
                    </a:solidFill>
                  </a:rPr>
                  <a:t>Number</a:t>
                </a:r>
                <a:r>
                  <a:rPr lang="en-GB" b="0" baseline="0">
                    <a:solidFill>
                      <a:sysClr val="windowText" lastClr="000000"/>
                    </a:solidFill>
                  </a:rPr>
                  <a:t> of conflicts </a:t>
                </a:r>
                <a:endParaRPr lang="en-GB" b="0">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9604751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sz="1200">
                <a:solidFill>
                  <a:schemeClr val="tx1"/>
                </a:solidFill>
                <a:latin typeface="Times New Roman" panose="02020603050405020304" pitchFamily="18" charset="0"/>
                <a:cs typeface="Times New Roman" panose="02020603050405020304" pitchFamily="18" charset="0"/>
              </a:rPr>
              <a:t>Declared</a:t>
            </a:r>
            <a:r>
              <a:rPr lang="en-GB" sz="1200" baseline="0">
                <a:solidFill>
                  <a:schemeClr val="tx1"/>
                </a:solidFill>
                <a:latin typeface="Times New Roman" panose="02020603050405020304" pitchFamily="18" charset="0"/>
                <a:cs typeface="Times New Roman" panose="02020603050405020304" pitchFamily="18" charset="0"/>
              </a:rPr>
              <a:t> conflicts on interest</a:t>
            </a:r>
            <a:endParaRPr lang="en-GB" sz="12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2025425456472774"/>
          <c:y val="9.2728799383327995E-2"/>
          <c:w val="0.81381402118106849"/>
          <c:h val="0.61475909931780037"/>
        </c:manualLayout>
      </c:layout>
      <c:scatterChart>
        <c:scatterStyle val="lineMarker"/>
        <c:varyColors val="0"/>
        <c:ser>
          <c:idx val="0"/>
          <c:order val="0"/>
          <c:tx>
            <c:v>No mention</c:v>
          </c:tx>
          <c:spPr>
            <a:ln w="19050" cap="rnd">
              <a:solidFill>
                <a:srgbClr val="00B0F0"/>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year'!$B$2:$B$21</c:f>
              <c:numCache>
                <c:formatCode>General</c:formatCode>
                <c:ptCount val="20"/>
                <c:pt idx="0">
                  <c:v>7</c:v>
                </c:pt>
                <c:pt idx="1">
                  <c:v>9</c:v>
                </c:pt>
                <c:pt idx="2">
                  <c:v>7</c:v>
                </c:pt>
                <c:pt idx="3">
                  <c:v>6</c:v>
                </c:pt>
                <c:pt idx="4">
                  <c:v>13</c:v>
                </c:pt>
                <c:pt idx="5">
                  <c:v>17</c:v>
                </c:pt>
                <c:pt idx="6">
                  <c:v>10</c:v>
                </c:pt>
                <c:pt idx="7">
                  <c:v>17</c:v>
                </c:pt>
                <c:pt idx="8">
                  <c:v>17</c:v>
                </c:pt>
                <c:pt idx="9">
                  <c:v>19</c:v>
                </c:pt>
                <c:pt idx="10">
                  <c:v>15</c:v>
                </c:pt>
                <c:pt idx="11">
                  <c:v>5</c:v>
                </c:pt>
                <c:pt idx="12">
                  <c:v>10</c:v>
                </c:pt>
                <c:pt idx="13">
                  <c:v>14</c:v>
                </c:pt>
                <c:pt idx="14">
                  <c:v>13</c:v>
                </c:pt>
                <c:pt idx="15">
                  <c:v>18</c:v>
                </c:pt>
                <c:pt idx="16">
                  <c:v>33</c:v>
                </c:pt>
                <c:pt idx="17">
                  <c:v>29</c:v>
                </c:pt>
                <c:pt idx="18">
                  <c:v>21</c:v>
                </c:pt>
                <c:pt idx="19">
                  <c:v>7</c:v>
                </c:pt>
              </c:numCache>
            </c:numRef>
          </c:yVal>
          <c:smooth val="0"/>
          <c:extLst>
            <c:ext xmlns:c16="http://schemas.microsoft.com/office/drawing/2014/chart" uri="{C3380CC4-5D6E-409C-BE32-E72D297353CC}">
              <c16:uniqueId val="{00000000-8191-4948-9491-6A2BF0CB2B36}"/>
            </c:ext>
          </c:extLst>
        </c:ser>
        <c:ser>
          <c:idx val="1"/>
          <c:order val="1"/>
          <c:tx>
            <c:v>None declared</c:v>
          </c:tx>
          <c:spPr>
            <a:ln w="19050" cap="rnd">
              <a:solidFill>
                <a:srgbClr val="FF0000">
                  <a:alpha val="90000"/>
                </a:srgbClr>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year'!$C$2:$C$21</c:f>
              <c:numCache>
                <c:formatCode>General</c:formatCode>
                <c:ptCount val="20"/>
                <c:pt idx="0">
                  <c:v>2</c:v>
                </c:pt>
                <c:pt idx="1">
                  <c:v>2</c:v>
                </c:pt>
                <c:pt idx="2">
                  <c:v>1</c:v>
                </c:pt>
                <c:pt idx="3">
                  <c:v>0</c:v>
                </c:pt>
                <c:pt idx="4">
                  <c:v>0</c:v>
                </c:pt>
                <c:pt idx="5">
                  <c:v>1</c:v>
                </c:pt>
                <c:pt idx="6">
                  <c:v>3</c:v>
                </c:pt>
                <c:pt idx="7">
                  <c:v>6</c:v>
                </c:pt>
                <c:pt idx="8">
                  <c:v>3</c:v>
                </c:pt>
                <c:pt idx="9">
                  <c:v>6</c:v>
                </c:pt>
                <c:pt idx="10">
                  <c:v>6</c:v>
                </c:pt>
                <c:pt idx="11">
                  <c:v>10</c:v>
                </c:pt>
                <c:pt idx="12">
                  <c:v>15</c:v>
                </c:pt>
                <c:pt idx="13">
                  <c:v>33</c:v>
                </c:pt>
                <c:pt idx="14">
                  <c:v>22</c:v>
                </c:pt>
                <c:pt idx="15">
                  <c:v>48</c:v>
                </c:pt>
                <c:pt idx="16">
                  <c:v>98</c:v>
                </c:pt>
                <c:pt idx="17">
                  <c:v>124</c:v>
                </c:pt>
                <c:pt idx="18">
                  <c:v>109</c:v>
                </c:pt>
                <c:pt idx="19">
                  <c:v>75</c:v>
                </c:pt>
              </c:numCache>
            </c:numRef>
          </c:yVal>
          <c:smooth val="0"/>
          <c:extLst>
            <c:ext xmlns:c16="http://schemas.microsoft.com/office/drawing/2014/chart" uri="{C3380CC4-5D6E-409C-BE32-E72D297353CC}">
              <c16:uniqueId val="{00000001-8191-4948-9491-6A2BF0CB2B36}"/>
            </c:ext>
          </c:extLst>
        </c:ser>
        <c:ser>
          <c:idx val="2"/>
          <c:order val="2"/>
          <c:tx>
            <c:strRef>
              <c:f>'Sum by year'!$D$1</c:f>
              <c:strCache>
                <c:ptCount val="1"/>
                <c:pt idx="0">
                  <c:v>Tobacco</c:v>
                </c:pt>
              </c:strCache>
            </c:strRef>
          </c:tx>
          <c:spPr>
            <a:ln w="19050" cap="rnd">
              <a:solidFill>
                <a:srgbClr val="0000CC"/>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year'!$D$2:$D$21</c:f>
              <c:numCache>
                <c:formatCode>General</c:formatCode>
                <c:ptCount val="20"/>
                <c:pt idx="0">
                  <c:v>1</c:v>
                </c:pt>
                <c:pt idx="1">
                  <c:v>0</c:v>
                </c:pt>
                <c:pt idx="2">
                  <c:v>0</c:v>
                </c:pt>
                <c:pt idx="3">
                  <c:v>0</c:v>
                </c:pt>
                <c:pt idx="4">
                  <c:v>0</c:v>
                </c:pt>
                <c:pt idx="5">
                  <c:v>0</c:v>
                </c:pt>
                <c:pt idx="6">
                  <c:v>0</c:v>
                </c:pt>
                <c:pt idx="7">
                  <c:v>0</c:v>
                </c:pt>
                <c:pt idx="8">
                  <c:v>0</c:v>
                </c:pt>
                <c:pt idx="9">
                  <c:v>0</c:v>
                </c:pt>
                <c:pt idx="10">
                  <c:v>0</c:v>
                </c:pt>
                <c:pt idx="11">
                  <c:v>1</c:v>
                </c:pt>
                <c:pt idx="12">
                  <c:v>1</c:v>
                </c:pt>
                <c:pt idx="13">
                  <c:v>1</c:v>
                </c:pt>
                <c:pt idx="14">
                  <c:v>1</c:v>
                </c:pt>
                <c:pt idx="15">
                  <c:v>2</c:v>
                </c:pt>
                <c:pt idx="16">
                  <c:v>6</c:v>
                </c:pt>
                <c:pt idx="17">
                  <c:v>5</c:v>
                </c:pt>
                <c:pt idx="18">
                  <c:v>12</c:v>
                </c:pt>
                <c:pt idx="19">
                  <c:v>7</c:v>
                </c:pt>
              </c:numCache>
            </c:numRef>
          </c:yVal>
          <c:smooth val="0"/>
          <c:extLst>
            <c:ext xmlns:c16="http://schemas.microsoft.com/office/drawing/2014/chart" uri="{C3380CC4-5D6E-409C-BE32-E72D297353CC}">
              <c16:uniqueId val="{00000002-8191-4948-9491-6A2BF0CB2B36}"/>
            </c:ext>
          </c:extLst>
        </c:ser>
        <c:ser>
          <c:idx val="3"/>
          <c:order val="3"/>
          <c:tx>
            <c:strRef>
              <c:f>'Sum by year'!$E$1</c:f>
              <c:strCache>
                <c:ptCount val="1"/>
                <c:pt idx="0">
                  <c:v>Pharamaceutical</c:v>
                </c:pt>
              </c:strCache>
            </c:strRef>
          </c:tx>
          <c:spPr>
            <a:ln w="19050" cap="rnd">
              <a:solidFill>
                <a:srgbClr val="FFC000"/>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year'!$E$2:$E$21</c:f>
              <c:numCache>
                <c:formatCode>General</c:formatCode>
                <c:ptCount val="20"/>
                <c:pt idx="0">
                  <c:v>0</c:v>
                </c:pt>
                <c:pt idx="1">
                  <c:v>0</c:v>
                </c:pt>
                <c:pt idx="2">
                  <c:v>0</c:v>
                </c:pt>
                <c:pt idx="3">
                  <c:v>0</c:v>
                </c:pt>
                <c:pt idx="4">
                  <c:v>0</c:v>
                </c:pt>
                <c:pt idx="5">
                  <c:v>1</c:v>
                </c:pt>
                <c:pt idx="6">
                  <c:v>0</c:v>
                </c:pt>
                <c:pt idx="7">
                  <c:v>0</c:v>
                </c:pt>
                <c:pt idx="8">
                  <c:v>0</c:v>
                </c:pt>
                <c:pt idx="9">
                  <c:v>2</c:v>
                </c:pt>
                <c:pt idx="10">
                  <c:v>2</c:v>
                </c:pt>
                <c:pt idx="11">
                  <c:v>3</c:v>
                </c:pt>
                <c:pt idx="12">
                  <c:v>3</c:v>
                </c:pt>
                <c:pt idx="13">
                  <c:v>2</c:v>
                </c:pt>
                <c:pt idx="14">
                  <c:v>5</c:v>
                </c:pt>
                <c:pt idx="15">
                  <c:v>11</c:v>
                </c:pt>
                <c:pt idx="16">
                  <c:v>33</c:v>
                </c:pt>
                <c:pt idx="17">
                  <c:v>29</c:v>
                </c:pt>
                <c:pt idx="18">
                  <c:v>22</c:v>
                </c:pt>
                <c:pt idx="19">
                  <c:v>12</c:v>
                </c:pt>
              </c:numCache>
            </c:numRef>
          </c:yVal>
          <c:smooth val="0"/>
          <c:extLst>
            <c:ext xmlns:c16="http://schemas.microsoft.com/office/drawing/2014/chart" uri="{C3380CC4-5D6E-409C-BE32-E72D297353CC}">
              <c16:uniqueId val="{00000003-8191-4948-9491-6A2BF0CB2B36}"/>
            </c:ext>
          </c:extLst>
        </c:ser>
        <c:ser>
          <c:idx val="4"/>
          <c:order val="4"/>
          <c:tx>
            <c:strRef>
              <c:f>'Sum by year'!$F$1</c:f>
              <c:strCache>
                <c:ptCount val="1"/>
                <c:pt idx="0">
                  <c:v>E-cigarette</c:v>
                </c:pt>
              </c:strCache>
            </c:strRef>
          </c:tx>
          <c:spPr>
            <a:ln w="19050" cap="rnd">
              <a:solidFill>
                <a:srgbClr val="FF33CC"/>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year'!$F$2:$F$21</c:f>
              <c:numCache>
                <c:formatCode>General</c:formatCode>
                <c:ptCount val="20"/>
                <c:pt idx="0">
                  <c:v>0</c:v>
                </c:pt>
                <c:pt idx="1">
                  <c:v>0</c:v>
                </c:pt>
                <c:pt idx="2">
                  <c:v>0</c:v>
                </c:pt>
                <c:pt idx="3">
                  <c:v>0</c:v>
                </c:pt>
                <c:pt idx="4">
                  <c:v>0</c:v>
                </c:pt>
                <c:pt idx="5">
                  <c:v>0</c:v>
                </c:pt>
                <c:pt idx="6">
                  <c:v>0</c:v>
                </c:pt>
                <c:pt idx="7">
                  <c:v>0</c:v>
                </c:pt>
                <c:pt idx="8">
                  <c:v>0</c:v>
                </c:pt>
                <c:pt idx="9">
                  <c:v>0</c:v>
                </c:pt>
                <c:pt idx="10">
                  <c:v>1</c:v>
                </c:pt>
                <c:pt idx="11">
                  <c:v>0</c:v>
                </c:pt>
                <c:pt idx="12">
                  <c:v>2</c:v>
                </c:pt>
                <c:pt idx="13">
                  <c:v>3</c:v>
                </c:pt>
                <c:pt idx="14">
                  <c:v>2</c:v>
                </c:pt>
                <c:pt idx="15">
                  <c:v>9</c:v>
                </c:pt>
                <c:pt idx="16">
                  <c:v>24</c:v>
                </c:pt>
                <c:pt idx="17">
                  <c:v>17</c:v>
                </c:pt>
                <c:pt idx="18">
                  <c:v>9</c:v>
                </c:pt>
                <c:pt idx="19">
                  <c:v>5</c:v>
                </c:pt>
              </c:numCache>
            </c:numRef>
          </c:yVal>
          <c:smooth val="0"/>
          <c:extLst>
            <c:ext xmlns:c16="http://schemas.microsoft.com/office/drawing/2014/chart" uri="{C3380CC4-5D6E-409C-BE32-E72D297353CC}">
              <c16:uniqueId val="{00000004-8191-4948-9491-6A2BF0CB2B36}"/>
            </c:ext>
          </c:extLst>
        </c:ser>
        <c:ser>
          <c:idx val="5"/>
          <c:order val="5"/>
          <c:tx>
            <c:strRef>
              <c:f>'Sum by year'!$G$1</c:f>
              <c:strCache>
                <c:ptCount val="1"/>
                <c:pt idx="0">
                  <c:v>Tobacco Control Advocate</c:v>
                </c:pt>
              </c:strCache>
            </c:strRef>
          </c:tx>
          <c:spPr>
            <a:ln w="19050" cap="rnd">
              <a:solidFill>
                <a:srgbClr val="43F360"/>
              </a:solidFill>
              <a:round/>
            </a:ln>
            <a:effectLst/>
          </c:spPr>
          <c:marker>
            <c:symbol val="none"/>
          </c:marker>
          <c:xVal>
            <c:numRef>
              <c:f>'Sum by year'!$A$2:$A$21</c:f>
              <c:numCache>
                <c:formatCode>General</c:formatCode>
                <c:ptCount val="2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numCache>
            </c:numRef>
          </c:xVal>
          <c:yVal>
            <c:numRef>
              <c:f>'Sum by year'!$G$2:$G$21</c:f>
              <c:numCache>
                <c:formatCode>General</c:formatCode>
                <c:ptCount val="20"/>
                <c:pt idx="0">
                  <c:v>0</c:v>
                </c:pt>
                <c:pt idx="1">
                  <c:v>0</c:v>
                </c:pt>
                <c:pt idx="2">
                  <c:v>0</c:v>
                </c:pt>
                <c:pt idx="3">
                  <c:v>0</c:v>
                </c:pt>
                <c:pt idx="4">
                  <c:v>0</c:v>
                </c:pt>
                <c:pt idx="5">
                  <c:v>1</c:v>
                </c:pt>
                <c:pt idx="6">
                  <c:v>0</c:v>
                </c:pt>
                <c:pt idx="7">
                  <c:v>0</c:v>
                </c:pt>
                <c:pt idx="8">
                  <c:v>0</c:v>
                </c:pt>
                <c:pt idx="9">
                  <c:v>0</c:v>
                </c:pt>
                <c:pt idx="10">
                  <c:v>1</c:v>
                </c:pt>
                <c:pt idx="11">
                  <c:v>1</c:v>
                </c:pt>
                <c:pt idx="12">
                  <c:v>0</c:v>
                </c:pt>
                <c:pt idx="13">
                  <c:v>0</c:v>
                </c:pt>
                <c:pt idx="14">
                  <c:v>0</c:v>
                </c:pt>
                <c:pt idx="15">
                  <c:v>1</c:v>
                </c:pt>
                <c:pt idx="16">
                  <c:v>4</c:v>
                </c:pt>
                <c:pt idx="17">
                  <c:v>3</c:v>
                </c:pt>
                <c:pt idx="18">
                  <c:v>8</c:v>
                </c:pt>
                <c:pt idx="19">
                  <c:v>6</c:v>
                </c:pt>
              </c:numCache>
            </c:numRef>
          </c:yVal>
          <c:smooth val="0"/>
          <c:extLst>
            <c:ext xmlns:c16="http://schemas.microsoft.com/office/drawing/2014/chart" uri="{C3380CC4-5D6E-409C-BE32-E72D297353CC}">
              <c16:uniqueId val="{00000005-8191-4948-9491-6A2BF0CB2B36}"/>
            </c:ext>
          </c:extLst>
        </c:ser>
        <c:dLbls>
          <c:showLegendKey val="0"/>
          <c:showVal val="0"/>
          <c:showCatName val="0"/>
          <c:showSerName val="0"/>
          <c:showPercent val="0"/>
          <c:showBubbleSize val="0"/>
        </c:dLbls>
        <c:axId val="1036885264"/>
        <c:axId val="1036887504"/>
      </c:scatterChart>
      <c:valAx>
        <c:axId val="1036885264"/>
        <c:scaling>
          <c:orientation val="minMax"/>
          <c:max val="2017"/>
          <c:min val="199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sz="1100">
                    <a:solidFill>
                      <a:schemeClr val="tx1"/>
                    </a:solidFill>
                    <a:latin typeface="Times New Roman" panose="02020603050405020304" pitchFamily="18" charset="0"/>
                    <a:cs typeface="Times New Roman" panose="02020603050405020304" pitchFamily="18" charset="0"/>
                  </a:rPr>
                  <a:t>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036887504"/>
        <c:crosses val="autoZero"/>
        <c:crossBetween val="midCat"/>
        <c:majorUnit val="2"/>
      </c:valAx>
      <c:valAx>
        <c:axId val="103688750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GB" sz="1100">
                    <a:solidFill>
                      <a:schemeClr val="tx1"/>
                    </a:solidFill>
                    <a:latin typeface="Times New Roman" panose="02020603050405020304" pitchFamily="18" charset="0"/>
                    <a:cs typeface="Times New Roman" panose="02020603050405020304" pitchFamily="18" charset="0"/>
                  </a:rPr>
                  <a:t>Number of conflicts </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036885264"/>
        <c:crossesAt val="1998"/>
        <c:crossBetween val="midCat"/>
      </c:valAx>
      <c:spPr>
        <a:noFill/>
        <a:ln>
          <a:noFill/>
        </a:ln>
        <a:effectLst/>
      </c:spPr>
    </c:plotArea>
    <c:legend>
      <c:legendPos val="b"/>
      <c:layout>
        <c:manualLayout>
          <c:xMode val="edge"/>
          <c:yMode val="edge"/>
          <c:x val="0.11916583359111896"/>
          <c:y val="0.82796782916539524"/>
          <c:w val="0.75331667580362427"/>
          <c:h val="0.150819897512810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chemeClr val="tx1"/>
                </a:solidFill>
                <a:latin typeface="Times New Roman" panose="02020603050405020304" pitchFamily="18" charset="0"/>
                <a:cs typeface="Times New Roman" panose="02020603050405020304" pitchFamily="18" charset="0"/>
              </a:rPr>
              <a:t>Number of journal</a:t>
            </a:r>
            <a:r>
              <a:rPr lang="en-US" sz="1000" baseline="0">
                <a:solidFill>
                  <a:schemeClr val="tx1"/>
                </a:solidFill>
                <a:latin typeface="Times New Roman" panose="02020603050405020304" pitchFamily="18" charset="0"/>
                <a:cs typeface="Times New Roman" panose="02020603050405020304" pitchFamily="18" charset="0"/>
              </a:rPr>
              <a:t> articles per year (1998-2018)</a:t>
            </a:r>
            <a:endParaRPr lang="en-US" sz="10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'No. of JA per year '!$C$1</c:f>
              <c:strCache>
                <c:ptCount val="1"/>
                <c:pt idx="0">
                  <c:v>Removal of no access</c:v>
                </c:pt>
              </c:strCache>
            </c:strRef>
          </c:tx>
          <c:spPr>
            <a:ln w="28575" cap="rnd">
              <a:solidFill>
                <a:srgbClr val="0070C0"/>
              </a:solidFill>
              <a:round/>
            </a:ln>
            <a:effectLst/>
          </c:spPr>
          <c:marker>
            <c:symbol val="none"/>
          </c:marker>
          <c:cat>
            <c:numRef>
              <c:f>'No. of JA per year '!$A$2:$A$22</c:f>
              <c:numCache>
                <c:formatCode>General</c:formatCode>
                <c:ptCount val="21"/>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numCache>
            </c:numRef>
          </c:cat>
          <c:val>
            <c:numRef>
              <c:f>'No. of JA per year '!$C$2:$C$22</c:f>
              <c:numCache>
                <c:formatCode>General</c:formatCode>
                <c:ptCount val="21"/>
                <c:pt idx="0">
                  <c:v>10</c:v>
                </c:pt>
                <c:pt idx="1">
                  <c:v>11</c:v>
                </c:pt>
                <c:pt idx="2">
                  <c:v>6</c:v>
                </c:pt>
                <c:pt idx="3">
                  <c:v>6</c:v>
                </c:pt>
                <c:pt idx="4">
                  <c:v>13</c:v>
                </c:pt>
                <c:pt idx="5">
                  <c:v>18</c:v>
                </c:pt>
                <c:pt idx="6">
                  <c:v>12</c:v>
                </c:pt>
                <c:pt idx="7">
                  <c:v>21</c:v>
                </c:pt>
                <c:pt idx="8">
                  <c:v>20</c:v>
                </c:pt>
                <c:pt idx="9">
                  <c:v>26</c:v>
                </c:pt>
                <c:pt idx="10">
                  <c:v>23</c:v>
                </c:pt>
                <c:pt idx="11">
                  <c:v>20</c:v>
                </c:pt>
                <c:pt idx="12">
                  <c:v>27</c:v>
                </c:pt>
                <c:pt idx="13">
                  <c:v>51</c:v>
                </c:pt>
                <c:pt idx="14">
                  <c:v>45</c:v>
                </c:pt>
                <c:pt idx="15">
                  <c:v>85</c:v>
                </c:pt>
                <c:pt idx="16">
                  <c:v>183</c:v>
                </c:pt>
                <c:pt idx="17">
                  <c:v>199</c:v>
                </c:pt>
                <c:pt idx="18">
                  <c:v>167</c:v>
                </c:pt>
                <c:pt idx="19">
                  <c:v>106</c:v>
                </c:pt>
                <c:pt idx="20">
                  <c:v>32</c:v>
                </c:pt>
              </c:numCache>
            </c:numRef>
          </c:val>
          <c:smooth val="0"/>
          <c:extLst>
            <c:ext xmlns:c16="http://schemas.microsoft.com/office/drawing/2014/chart" uri="{C3380CC4-5D6E-409C-BE32-E72D297353CC}">
              <c16:uniqueId val="{00000001-4199-4B8E-8B90-BB5D9C1D271F}"/>
            </c:ext>
          </c:extLst>
        </c:ser>
        <c:dLbls>
          <c:showLegendKey val="0"/>
          <c:showVal val="0"/>
          <c:showCatName val="0"/>
          <c:showSerName val="0"/>
          <c:showPercent val="0"/>
          <c:showBubbleSize val="0"/>
        </c:dLbls>
        <c:smooth val="0"/>
        <c:axId val="1022598559"/>
        <c:axId val="1089508975"/>
      </c:lineChart>
      <c:catAx>
        <c:axId val="1022598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solidFill>
                      <a:schemeClr val="tx1"/>
                    </a:solidFill>
                    <a:latin typeface="Times New Roman" panose="02020603050405020304" pitchFamily="18" charset="0"/>
                    <a:cs typeface="Times New Roman" panose="02020603050405020304" pitchFamily="18" charset="0"/>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089508975"/>
        <c:crosses val="autoZero"/>
        <c:auto val="1"/>
        <c:lblAlgn val="ctr"/>
        <c:lblOffset val="100"/>
        <c:noMultiLvlLbl val="0"/>
      </c:catAx>
      <c:valAx>
        <c:axId val="1089508975"/>
        <c:scaling>
          <c:orientation val="minMax"/>
          <c:max val="2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GB">
                    <a:solidFill>
                      <a:schemeClr val="tx1"/>
                    </a:solidFill>
                    <a:latin typeface="Times New Roman" panose="02020603050405020304" pitchFamily="18" charset="0"/>
                    <a:cs typeface="Times New Roman" panose="02020603050405020304" pitchFamily="18" charset="0"/>
                  </a:rPr>
                  <a:t>Number of journal</a:t>
                </a:r>
                <a:r>
                  <a:rPr lang="en-GB" baseline="0">
                    <a:solidFill>
                      <a:schemeClr val="tx1"/>
                    </a:solidFill>
                    <a:latin typeface="Times New Roman" panose="02020603050405020304" pitchFamily="18" charset="0"/>
                    <a:cs typeface="Times New Roman" panose="02020603050405020304" pitchFamily="18" charset="0"/>
                  </a:rPr>
                  <a:t> articles</a:t>
                </a:r>
                <a:endParaRPr lang="en-GB">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022598559"/>
        <c:crosses val="autoZero"/>
        <c:crossBetween val="between"/>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477044</xdr:colOff>
      <xdr:row>0</xdr:row>
      <xdr:rowOff>341312</xdr:rowOff>
    </xdr:from>
    <xdr:to>
      <xdr:col>22</xdr:col>
      <xdr:colOff>158752</xdr:colOff>
      <xdr:row>20</xdr:row>
      <xdr:rowOff>95251</xdr:rowOff>
    </xdr:to>
    <xdr:graphicFrame macro="">
      <xdr:nvGraphicFramePr>
        <xdr:cNvPr id="2" name="Chart 1">
          <a:extLst>
            <a:ext uri="{FF2B5EF4-FFF2-40B4-BE49-F238E27FC236}">
              <a16:creationId xmlns:a16="http://schemas.microsoft.com/office/drawing/2014/main" id="{99605E12-E91E-45D5-B596-BA6692BB3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388937</xdr:colOff>
      <xdr:row>0</xdr:row>
      <xdr:rowOff>373061</xdr:rowOff>
    </xdr:from>
    <xdr:to>
      <xdr:col>30</xdr:col>
      <xdr:colOff>166688</xdr:colOff>
      <xdr:row>20</xdr:row>
      <xdr:rowOff>158749</xdr:rowOff>
    </xdr:to>
    <xdr:graphicFrame macro="">
      <xdr:nvGraphicFramePr>
        <xdr:cNvPr id="3" name="Chart 2">
          <a:extLst>
            <a:ext uri="{FF2B5EF4-FFF2-40B4-BE49-F238E27FC236}">
              <a16:creationId xmlns:a16="http://schemas.microsoft.com/office/drawing/2014/main" id="{9E097B62-A3D4-4000-9C6F-6F75FC1C5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603250</xdr:colOff>
      <xdr:row>24</xdr:row>
      <xdr:rowOff>0</xdr:rowOff>
    </xdr:from>
    <xdr:to>
      <xdr:col>20</xdr:col>
      <xdr:colOff>284958</xdr:colOff>
      <xdr:row>43</xdr:row>
      <xdr:rowOff>119064</xdr:rowOff>
    </xdr:to>
    <xdr:graphicFrame macro="">
      <xdr:nvGraphicFramePr>
        <xdr:cNvPr id="5" name="Chart 4">
          <a:extLst>
            <a:ext uri="{FF2B5EF4-FFF2-40B4-BE49-F238E27FC236}">
              <a16:creationId xmlns:a16="http://schemas.microsoft.com/office/drawing/2014/main" id="{C645636B-9D13-434E-9A79-48EF442F5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492125</xdr:colOff>
      <xdr:row>0</xdr:row>
      <xdr:rowOff>0</xdr:rowOff>
    </xdr:from>
    <xdr:to>
      <xdr:col>17</xdr:col>
      <xdr:colOff>127000</xdr:colOff>
      <xdr:row>28</xdr:row>
      <xdr:rowOff>174625</xdr:rowOff>
    </xdr:to>
    <xdr:graphicFrame macro="">
      <xdr:nvGraphicFramePr>
        <xdr:cNvPr id="2" name="Chart 1">
          <a:extLst>
            <a:ext uri="{FF2B5EF4-FFF2-40B4-BE49-F238E27FC236}">
              <a16:creationId xmlns:a16="http://schemas.microsoft.com/office/drawing/2014/main" id="{FEC463ED-5A38-4D0F-887D-12B0F332D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185208</xdr:colOff>
      <xdr:row>1</xdr:row>
      <xdr:rowOff>154783</xdr:rowOff>
    </xdr:from>
    <xdr:to>
      <xdr:col>14</xdr:col>
      <xdr:colOff>47183</xdr:colOff>
      <xdr:row>20</xdr:row>
      <xdr:rowOff>72409</xdr:rowOff>
    </xdr:to>
    <xdr:graphicFrame macro="">
      <xdr:nvGraphicFramePr>
        <xdr:cNvPr id="4" name="Chart 3">
          <a:extLst>
            <a:ext uri="{FF2B5EF4-FFF2-40B4-BE49-F238E27FC236}">
              <a16:creationId xmlns:a16="http://schemas.microsoft.com/office/drawing/2014/main" id="{D58CDC64-83FB-412B-B42A-48E2CDF52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51594</xdr:colOff>
      <xdr:row>2</xdr:row>
      <xdr:rowOff>29985</xdr:rowOff>
    </xdr:from>
    <xdr:to>
      <xdr:col>22</xdr:col>
      <xdr:colOff>220925</xdr:colOff>
      <xdr:row>23</xdr:row>
      <xdr:rowOff>1763</xdr:rowOff>
    </xdr:to>
    <xdr:graphicFrame macro="">
      <xdr:nvGraphicFramePr>
        <xdr:cNvPr id="5" name="Chart 4">
          <a:extLst>
            <a:ext uri="{FF2B5EF4-FFF2-40B4-BE49-F238E27FC236}">
              <a16:creationId xmlns:a16="http://schemas.microsoft.com/office/drawing/2014/main" id="{250CFFE5-DB53-42FB-A87B-BFFB3DBEC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244475</xdr:colOff>
      <xdr:row>6</xdr:row>
      <xdr:rowOff>53975</xdr:rowOff>
    </xdr:from>
    <xdr:to>
      <xdr:col>12</xdr:col>
      <xdr:colOff>133350</xdr:colOff>
      <xdr:row>24</xdr:row>
      <xdr:rowOff>127000</xdr:rowOff>
    </xdr:to>
    <xdr:graphicFrame macro="">
      <xdr:nvGraphicFramePr>
        <xdr:cNvPr id="3" name="Chart 2">
          <a:extLst>
            <a:ext uri="{FF2B5EF4-FFF2-40B4-BE49-F238E27FC236}">
              <a16:creationId xmlns:a16="http://schemas.microsoft.com/office/drawing/2014/main" id="{1981466D-AA73-48B2-941E-46D87EC30B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4"/>
  <sheetViews>
    <sheetView zoomScale="80" zoomScaleNormal="80" workbookViewId="0">
      <pane ySplit="1" topLeftCell="A2" activePane="bottomLeft" state="frozen"/>
      <selection pane="bottomLeft" activeCell="I21" sqref="I21"/>
    </sheetView>
  </sheetViews>
  <sheetFormatPr defaultRowHeight="14.5" x14ac:dyDescent="0.35"/>
  <cols>
    <col min="1" max="2" width="12.54296875" customWidth="1"/>
    <col min="3" max="3" width="14.453125" customWidth="1"/>
    <col min="5" max="5" width="14.81640625" customWidth="1"/>
    <col min="6" max="6" width="9.54296875" customWidth="1"/>
    <col min="7" max="7" width="14.1796875" customWidth="1"/>
  </cols>
  <sheetData>
    <row r="1" spans="1:14" ht="43.5" customHeight="1" x14ac:dyDescent="0.35">
      <c r="A1" s="2" t="s">
        <v>1</v>
      </c>
      <c r="B1" s="2" t="s">
        <v>3</v>
      </c>
      <c r="C1" s="2" t="s">
        <v>13</v>
      </c>
      <c r="D1" s="2" t="s">
        <v>8</v>
      </c>
      <c r="E1" s="2" t="s">
        <v>9</v>
      </c>
      <c r="F1" s="2" t="s">
        <v>11</v>
      </c>
      <c r="G1" s="2" t="s">
        <v>10</v>
      </c>
      <c r="I1" s="11" t="s">
        <v>5372</v>
      </c>
      <c r="J1" s="11" t="s">
        <v>5373</v>
      </c>
      <c r="K1" s="11" t="s">
        <v>11</v>
      </c>
      <c r="L1" s="11" t="s">
        <v>5374</v>
      </c>
    </row>
    <row r="2" spans="1:14" ht="14.25" customHeight="1" x14ac:dyDescent="0.35">
      <c r="A2" s="1">
        <v>1998</v>
      </c>
      <c r="B2" s="1">
        <f>SUMIF('Coi 1203'!$Q:$Q, $A2, 'Coi 1203'!I:I)</f>
        <v>7</v>
      </c>
      <c r="C2" s="1">
        <f>SUMIF('Coi 1203'!$Q:$Q, $A2, 'Coi 1203'!J:J)</f>
        <v>2</v>
      </c>
      <c r="D2" s="1">
        <f>SUMIF('Coi 1203'!$Q:$Q, $A2, 'Coi 1203'!K:K)</f>
        <v>1</v>
      </c>
      <c r="E2" s="1">
        <f>SUMIF('Coi 1203'!$Q:$Q, $A2, 'Coi 1203'!L:L)</f>
        <v>0</v>
      </c>
      <c r="F2" s="1">
        <f>SUMIF('Coi 1203'!$Q:$Q, $A2, 'Coi 1203'!M:M)</f>
        <v>0</v>
      </c>
      <c r="G2" s="1">
        <f>SUMIF('Coi 1203'!$Q:$Q, $A2, 'Coi 1203'!N:N)</f>
        <v>0</v>
      </c>
      <c r="I2" s="10">
        <f>D2/10</f>
        <v>0.1</v>
      </c>
      <c r="J2" s="10">
        <f>E2/10</f>
        <v>0</v>
      </c>
      <c r="K2" s="10">
        <f>F2/10</f>
        <v>0</v>
      </c>
      <c r="L2" s="10">
        <f>G2/10</f>
        <v>0</v>
      </c>
      <c r="N2">
        <v>10</v>
      </c>
    </row>
    <row r="3" spans="1:14" x14ac:dyDescent="0.35">
      <c r="A3" s="1">
        <v>1999</v>
      </c>
      <c r="B3" s="1">
        <f>SUMIF('Coi 1203'!$Q:$Q, $A3, 'Coi 1203'!I:I)</f>
        <v>9</v>
      </c>
      <c r="C3" s="1">
        <f>SUMIF('Coi 1203'!$Q:$Q, $A3, 'Coi 1203'!J:J)</f>
        <v>2</v>
      </c>
      <c r="D3" s="1">
        <f>SUMIF('Coi 1203'!$Q:$Q, $A3, 'Coi 1203'!K:K)</f>
        <v>0</v>
      </c>
      <c r="E3" s="1">
        <f>SUMIF('Coi 1203'!$Q:$Q, $A3, 'Coi 1203'!L:L)</f>
        <v>0</v>
      </c>
      <c r="F3" s="1">
        <f>SUMIF('Coi 1203'!$Q:$Q, $A3, 'Coi 1203'!M:M)</f>
        <v>0</v>
      </c>
      <c r="G3" s="1">
        <f>SUMIF('Coi 1203'!$Q:$Q, $A3, 'Coi 1203'!N:N)</f>
        <v>0</v>
      </c>
      <c r="I3" s="10">
        <f>D3/11</f>
        <v>0</v>
      </c>
      <c r="J3" s="10">
        <f>E3/11</f>
        <v>0</v>
      </c>
      <c r="K3" s="10">
        <f>F3/11</f>
        <v>0</v>
      </c>
      <c r="L3" s="10">
        <f>G3/11</f>
        <v>0</v>
      </c>
      <c r="N3">
        <v>11</v>
      </c>
    </row>
    <row r="4" spans="1:14" x14ac:dyDescent="0.35">
      <c r="A4" s="1">
        <v>2000</v>
      </c>
      <c r="B4" s="1">
        <f>SUMIF('Coi 1203'!$Q:$Q, $A4, 'Coi 1203'!I:I)</f>
        <v>7</v>
      </c>
      <c r="C4" s="1">
        <f>SUMIF('Coi 1203'!$Q:$Q, $A4, 'Coi 1203'!J:J)</f>
        <v>1</v>
      </c>
      <c r="D4" s="1">
        <f>SUMIF('Coi 1203'!$Q:$Q, $A4, 'Coi 1203'!K:K)</f>
        <v>0</v>
      </c>
      <c r="E4" s="1">
        <f>SUMIF('Coi 1203'!$Q:$Q, $A4, 'Coi 1203'!L:L)</f>
        <v>0</v>
      </c>
      <c r="F4" s="1">
        <f>SUMIF('Coi 1203'!$Q:$Q, $A4, 'Coi 1203'!M:M)</f>
        <v>0</v>
      </c>
      <c r="G4" s="1">
        <f>SUMIF('Coi 1203'!$Q:$Q, $A4, 'Coi 1203'!N:N)</f>
        <v>0</v>
      </c>
      <c r="I4" s="10">
        <f t="shared" ref="I4:L5" si="0">D4/6</f>
        <v>0</v>
      </c>
      <c r="J4" s="10">
        <f t="shared" si="0"/>
        <v>0</v>
      </c>
      <c r="K4" s="10">
        <f t="shared" si="0"/>
        <v>0</v>
      </c>
      <c r="L4" s="10">
        <f t="shared" si="0"/>
        <v>0</v>
      </c>
      <c r="N4">
        <v>6</v>
      </c>
    </row>
    <row r="5" spans="1:14" x14ac:dyDescent="0.35">
      <c r="A5" s="1">
        <v>2001</v>
      </c>
      <c r="B5" s="1">
        <f>SUMIF('Coi 1203'!$Q:$Q, $A5, 'Coi 1203'!I:I)</f>
        <v>6</v>
      </c>
      <c r="C5" s="1">
        <f>SUMIF('Coi 1203'!$Q:$Q, $A5, 'Coi 1203'!J:J)</f>
        <v>0</v>
      </c>
      <c r="D5" s="1">
        <f>SUMIF('Coi 1203'!$Q:$Q, $A5, 'Coi 1203'!K:K)</f>
        <v>0</v>
      </c>
      <c r="E5" s="1">
        <f>SUMIF('Coi 1203'!$Q:$Q, $A5, 'Coi 1203'!L:L)</f>
        <v>0</v>
      </c>
      <c r="F5" s="1">
        <f>SUMIF('Coi 1203'!$Q:$Q, $A5, 'Coi 1203'!M:M)</f>
        <v>0</v>
      </c>
      <c r="G5" s="1">
        <f>SUMIF('Coi 1203'!$Q:$Q, $A5, 'Coi 1203'!N:N)</f>
        <v>0</v>
      </c>
      <c r="I5" s="10">
        <f t="shared" si="0"/>
        <v>0</v>
      </c>
      <c r="J5" s="10">
        <f t="shared" si="0"/>
        <v>0</v>
      </c>
      <c r="K5" s="10">
        <f t="shared" si="0"/>
        <v>0</v>
      </c>
      <c r="L5" s="10">
        <f t="shared" si="0"/>
        <v>0</v>
      </c>
      <c r="N5">
        <v>6</v>
      </c>
    </row>
    <row r="6" spans="1:14" x14ac:dyDescent="0.35">
      <c r="A6" s="1">
        <v>2002</v>
      </c>
      <c r="B6" s="1">
        <f>SUMIF('Coi 1203'!$Q:$Q, $A6, 'Coi 1203'!I:I)</f>
        <v>13</v>
      </c>
      <c r="C6" s="1">
        <f>SUMIF('Coi 1203'!$Q:$Q, $A6, 'Coi 1203'!J:J)</f>
        <v>0</v>
      </c>
      <c r="D6" s="1">
        <f>SUMIF('Coi 1203'!$Q:$Q, $A6, 'Coi 1203'!K:K)</f>
        <v>0</v>
      </c>
      <c r="E6" s="1">
        <f>SUMIF('Coi 1203'!$Q:$Q, $A6, 'Coi 1203'!L:L)</f>
        <v>0</v>
      </c>
      <c r="F6" s="1">
        <f>SUMIF('Coi 1203'!$Q:$Q, $A6, 'Coi 1203'!M:M)</f>
        <v>0</v>
      </c>
      <c r="G6" s="1">
        <f>SUMIF('Coi 1203'!$Q:$Q, $A6, 'Coi 1203'!N:N)</f>
        <v>0</v>
      </c>
      <c r="I6" s="10">
        <f>D6/13</f>
        <v>0</v>
      </c>
      <c r="J6" s="10">
        <f>E6/13</f>
        <v>0</v>
      </c>
      <c r="K6" s="10">
        <f>F6/13</f>
        <v>0</v>
      </c>
      <c r="L6" s="10">
        <f>G6/13</f>
        <v>0</v>
      </c>
      <c r="N6">
        <v>13</v>
      </c>
    </row>
    <row r="7" spans="1:14" x14ac:dyDescent="0.35">
      <c r="A7" s="1">
        <v>2003</v>
      </c>
      <c r="B7" s="1">
        <f>SUMIF('Coi 1203'!$Q:$Q, $A7, 'Coi 1203'!I:I)</f>
        <v>17</v>
      </c>
      <c r="C7" s="1">
        <f>SUMIF('Coi 1203'!$Q:$Q, $A7, 'Coi 1203'!J:J)</f>
        <v>1</v>
      </c>
      <c r="D7" s="1">
        <f>SUMIF('Coi 1203'!$Q:$Q, $A7, 'Coi 1203'!K:K)</f>
        <v>0</v>
      </c>
      <c r="E7" s="1">
        <f>SUMIF('Coi 1203'!$Q:$Q, $A7, 'Coi 1203'!L:L)</f>
        <v>1</v>
      </c>
      <c r="F7" s="1">
        <f>SUMIF('Coi 1203'!$Q:$Q, $A7, 'Coi 1203'!M:M)</f>
        <v>0</v>
      </c>
      <c r="G7" s="1">
        <f>SUMIF('Coi 1203'!$Q:$Q, $A7, 'Coi 1203'!N:N)</f>
        <v>1</v>
      </c>
      <c r="I7" s="10">
        <f>D7/18</f>
        <v>0</v>
      </c>
      <c r="J7" s="10">
        <f>E7/18</f>
        <v>5.5555555555555552E-2</v>
      </c>
      <c r="K7" s="10">
        <f>F7/18</f>
        <v>0</v>
      </c>
      <c r="L7" s="10">
        <f>G7/18</f>
        <v>5.5555555555555552E-2</v>
      </c>
      <c r="N7">
        <v>18</v>
      </c>
    </row>
    <row r="8" spans="1:14" x14ac:dyDescent="0.35">
      <c r="A8" s="1">
        <v>2004</v>
      </c>
      <c r="B8" s="1">
        <f>SUMIF('Coi 1203'!$Q:$Q, $A8, 'Coi 1203'!I:I)</f>
        <v>10</v>
      </c>
      <c r="C8" s="1">
        <f>SUMIF('Coi 1203'!$Q:$Q, $A8, 'Coi 1203'!J:J)</f>
        <v>3</v>
      </c>
      <c r="D8" s="1">
        <f>SUMIF('Coi 1203'!$Q:$Q, $A8, 'Coi 1203'!K:K)</f>
        <v>0</v>
      </c>
      <c r="E8" s="1">
        <f>SUMIF('Coi 1203'!$Q:$Q, $A8, 'Coi 1203'!L:L)</f>
        <v>0</v>
      </c>
      <c r="F8" s="1">
        <f>SUMIF('Coi 1203'!$Q:$Q, $A8, 'Coi 1203'!M:M)</f>
        <v>0</v>
      </c>
      <c r="G8" s="1">
        <f>SUMIF('Coi 1203'!$Q:$Q, $A8, 'Coi 1203'!N:N)</f>
        <v>0</v>
      </c>
      <c r="I8" s="10">
        <f>D8/12</f>
        <v>0</v>
      </c>
      <c r="J8" s="10">
        <f>E8/12</f>
        <v>0</v>
      </c>
      <c r="K8" s="10">
        <f>F8/12</f>
        <v>0</v>
      </c>
      <c r="L8" s="10">
        <f>G8/12</f>
        <v>0</v>
      </c>
      <c r="N8">
        <v>12</v>
      </c>
    </row>
    <row r="9" spans="1:14" x14ac:dyDescent="0.35">
      <c r="A9" s="1">
        <v>2005</v>
      </c>
      <c r="B9" s="1">
        <f>SUMIF('Coi 1203'!$Q:$Q, $A9, 'Coi 1203'!I:I)</f>
        <v>17</v>
      </c>
      <c r="C9" s="1">
        <f>SUMIF('Coi 1203'!$Q:$Q, $A9, 'Coi 1203'!J:J)</f>
        <v>6</v>
      </c>
      <c r="D9" s="1">
        <f>SUMIF('Coi 1203'!$Q:$Q, $A9, 'Coi 1203'!K:K)</f>
        <v>0</v>
      </c>
      <c r="E9" s="1">
        <f>SUMIF('Coi 1203'!$Q:$Q, $A9, 'Coi 1203'!L:L)</f>
        <v>0</v>
      </c>
      <c r="F9" s="1">
        <f>SUMIF('Coi 1203'!$Q:$Q, $A9, 'Coi 1203'!M:M)</f>
        <v>0</v>
      </c>
      <c r="G9" s="1">
        <f>SUMIF('Coi 1203'!$Q:$Q, $A9, 'Coi 1203'!N:N)</f>
        <v>0</v>
      </c>
      <c r="I9" s="10">
        <f>D9/21</f>
        <v>0</v>
      </c>
      <c r="J9" s="10">
        <f>E9/21</f>
        <v>0</v>
      </c>
      <c r="K9" s="10">
        <f>F9/21</f>
        <v>0</v>
      </c>
      <c r="L9" s="10">
        <f>G9/21</f>
        <v>0</v>
      </c>
      <c r="N9">
        <v>21</v>
      </c>
    </row>
    <row r="10" spans="1:14" x14ac:dyDescent="0.35">
      <c r="A10" s="1">
        <v>2006</v>
      </c>
      <c r="B10" s="1">
        <f>SUMIF('Coi 1203'!$Q:$Q, $A10, 'Coi 1203'!I:I)</f>
        <v>17</v>
      </c>
      <c r="C10" s="1">
        <f>SUMIF('Coi 1203'!$Q:$Q, $A10, 'Coi 1203'!J:J)</f>
        <v>3</v>
      </c>
      <c r="D10" s="1">
        <f>SUMIF('Coi 1203'!$Q:$Q, $A10, 'Coi 1203'!K:K)</f>
        <v>0</v>
      </c>
      <c r="E10" s="1">
        <f>SUMIF('Coi 1203'!$Q:$Q, $A10, 'Coi 1203'!L:L)</f>
        <v>0</v>
      </c>
      <c r="F10" s="1">
        <f>SUMIF('Coi 1203'!$Q:$Q, $A10, 'Coi 1203'!M:M)</f>
        <v>0</v>
      </c>
      <c r="G10" s="1">
        <f>SUMIF('Coi 1203'!$Q:$Q, $A10, 'Coi 1203'!N:N)</f>
        <v>0</v>
      </c>
      <c r="I10" s="10">
        <f>D10/20</f>
        <v>0</v>
      </c>
      <c r="J10" s="10">
        <f>E10/20</f>
        <v>0</v>
      </c>
      <c r="K10" s="10">
        <f>F10/20</f>
        <v>0</v>
      </c>
      <c r="L10" s="10">
        <f>G10/20</f>
        <v>0</v>
      </c>
      <c r="N10">
        <v>20</v>
      </c>
    </row>
    <row r="11" spans="1:14" x14ac:dyDescent="0.35">
      <c r="A11" s="1">
        <v>2007</v>
      </c>
      <c r="B11" s="1">
        <f>SUMIF('Coi 1203'!$Q:$Q, $A11, 'Coi 1203'!I:I)</f>
        <v>19</v>
      </c>
      <c r="C11" s="1">
        <f>SUMIF('Coi 1203'!$Q:$Q, $A11, 'Coi 1203'!J:J)</f>
        <v>6</v>
      </c>
      <c r="D11" s="1">
        <f>SUMIF('Coi 1203'!$Q:$Q, $A11, 'Coi 1203'!K:K)</f>
        <v>0</v>
      </c>
      <c r="E11" s="1">
        <f>SUMIF('Coi 1203'!$Q:$Q, $A11, 'Coi 1203'!L:L)</f>
        <v>2</v>
      </c>
      <c r="F11" s="1">
        <f>SUMIF('Coi 1203'!$Q:$Q, $A11, 'Coi 1203'!M:M)</f>
        <v>0</v>
      </c>
      <c r="G11" s="1">
        <f>SUMIF('Coi 1203'!$Q:$Q, $A11, 'Coi 1203'!N:N)</f>
        <v>0</v>
      </c>
      <c r="I11" s="10">
        <f>D11/26</f>
        <v>0</v>
      </c>
      <c r="J11" s="10">
        <f>E11/26</f>
        <v>7.6923076923076927E-2</v>
      </c>
      <c r="K11" s="10">
        <f>F11/26</f>
        <v>0</v>
      </c>
      <c r="L11" s="10">
        <f>G11/26</f>
        <v>0</v>
      </c>
      <c r="N11">
        <v>26</v>
      </c>
    </row>
    <row r="12" spans="1:14" x14ac:dyDescent="0.35">
      <c r="A12" s="1">
        <v>2008</v>
      </c>
      <c r="B12" s="1">
        <f>SUMIF('Coi 1203'!$Q:$Q, $A12, 'Coi 1203'!I:I)</f>
        <v>15</v>
      </c>
      <c r="C12" s="1">
        <f>SUMIF('Coi 1203'!$Q:$Q, $A12, 'Coi 1203'!J:J)</f>
        <v>6</v>
      </c>
      <c r="D12" s="1">
        <f>SUMIF('Coi 1203'!$Q:$Q, $A12, 'Coi 1203'!K:K)</f>
        <v>0</v>
      </c>
      <c r="E12" s="1">
        <f>SUMIF('Coi 1203'!$Q:$Q, $A12, 'Coi 1203'!L:L)</f>
        <v>2</v>
      </c>
      <c r="F12" s="1">
        <f>SUMIF('Coi 1203'!$Q:$Q, $A12, 'Coi 1203'!M:M)</f>
        <v>1</v>
      </c>
      <c r="G12" s="1">
        <f>SUMIF('Coi 1203'!$Q:$Q, $A12, 'Coi 1203'!N:N)</f>
        <v>1</v>
      </c>
      <c r="I12" s="10">
        <f>D12/23</f>
        <v>0</v>
      </c>
      <c r="J12" s="10">
        <f>E12/23</f>
        <v>8.6956521739130432E-2</v>
      </c>
      <c r="K12" s="10">
        <f>F12/23</f>
        <v>4.3478260869565216E-2</v>
      </c>
      <c r="L12" s="10">
        <f>G12/23</f>
        <v>4.3478260869565216E-2</v>
      </c>
      <c r="N12">
        <v>23</v>
      </c>
    </row>
    <row r="13" spans="1:14" x14ac:dyDescent="0.35">
      <c r="A13" s="1">
        <v>2009</v>
      </c>
      <c r="B13" s="1">
        <f>SUMIF('Coi 1203'!$Q:$Q, $A13, 'Coi 1203'!I:I)</f>
        <v>5</v>
      </c>
      <c r="C13" s="1">
        <f>SUMIF('Coi 1203'!$Q:$Q, $A13, 'Coi 1203'!J:J)</f>
        <v>10</v>
      </c>
      <c r="D13" s="1">
        <f>SUMIF('Coi 1203'!$Q:$Q, $A13, 'Coi 1203'!K:K)</f>
        <v>1</v>
      </c>
      <c r="E13" s="1">
        <f>SUMIF('Coi 1203'!$Q:$Q, $A13, 'Coi 1203'!L:L)</f>
        <v>3</v>
      </c>
      <c r="F13" s="1">
        <f>SUMIF('Coi 1203'!$Q:$Q, $A13, 'Coi 1203'!M:M)</f>
        <v>0</v>
      </c>
      <c r="G13" s="1">
        <f>SUMIF('Coi 1203'!$Q:$Q, $A13, 'Coi 1203'!N:N)</f>
        <v>1</v>
      </c>
      <c r="I13" s="10">
        <f>D13/20</f>
        <v>0.05</v>
      </c>
      <c r="J13" s="10">
        <f>E13/20</f>
        <v>0.15</v>
      </c>
      <c r="K13" s="10">
        <f>F13/20</f>
        <v>0</v>
      </c>
      <c r="L13" s="10">
        <f>G13/20</f>
        <v>0.05</v>
      </c>
      <c r="N13">
        <v>20</v>
      </c>
    </row>
    <row r="14" spans="1:14" x14ac:dyDescent="0.35">
      <c r="A14" s="1">
        <v>2010</v>
      </c>
      <c r="B14" s="1">
        <f>SUMIF('Coi 1203'!$Q:$Q, $A14, 'Coi 1203'!I:I)</f>
        <v>10</v>
      </c>
      <c r="C14" s="1">
        <f>SUMIF('Coi 1203'!$Q:$Q, $A14, 'Coi 1203'!J:J)</f>
        <v>15</v>
      </c>
      <c r="D14" s="1">
        <f>SUMIF('Coi 1203'!$Q:$Q, $A14, 'Coi 1203'!K:K)</f>
        <v>1</v>
      </c>
      <c r="E14" s="1">
        <f>SUMIF('Coi 1203'!$Q:$Q, $A14, 'Coi 1203'!L:L)</f>
        <v>3</v>
      </c>
      <c r="F14" s="1">
        <f>SUMIF('Coi 1203'!$Q:$Q, $A14, 'Coi 1203'!M:M)</f>
        <v>2</v>
      </c>
      <c r="G14" s="1">
        <f>SUMIF('Coi 1203'!$Q:$Q, $A14, 'Coi 1203'!N:N)</f>
        <v>0</v>
      </c>
      <c r="I14" s="10">
        <f>D14/27</f>
        <v>3.7037037037037035E-2</v>
      </c>
      <c r="J14" s="10">
        <f>E14/27</f>
        <v>0.1111111111111111</v>
      </c>
      <c r="K14" s="10">
        <f>F14/27</f>
        <v>7.407407407407407E-2</v>
      </c>
      <c r="L14" s="10">
        <f>G14/27</f>
        <v>0</v>
      </c>
      <c r="N14">
        <v>27</v>
      </c>
    </row>
    <row r="15" spans="1:14" x14ac:dyDescent="0.35">
      <c r="A15" s="1">
        <v>2011</v>
      </c>
      <c r="B15" s="1">
        <f>SUMIF('Coi 1203'!$Q:$Q, $A15, 'Coi 1203'!I:I)</f>
        <v>14</v>
      </c>
      <c r="C15" s="1">
        <f>SUMIF('Coi 1203'!$Q:$Q, $A15, 'Coi 1203'!J:J)</f>
        <v>33</v>
      </c>
      <c r="D15" s="1">
        <f>SUMIF('Coi 1203'!$Q:$Q, $A15, 'Coi 1203'!K:K)</f>
        <v>1</v>
      </c>
      <c r="E15" s="1">
        <f>SUMIF('Coi 1203'!$Q:$Q, $A15, 'Coi 1203'!L:L)</f>
        <v>2</v>
      </c>
      <c r="F15" s="1">
        <f>SUMIF('Coi 1203'!$Q:$Q, $A15, 'Coi 1203'!M:M)</f>
        <v>3</v>
      </c>
      <c r="G15" s="1">
        <f>SUMIF('Coi 1203'!$Q:$Q, $A15, 'Coi 1203'!N:N)</f>
        <v>0</v>
      </c>
      <c r="I15" s="10">
        <f>D15/51</f>
        <v>1.9607843137254902E-2</v>
      </c>
      <c r="J15" s="10">
        <f>E15/51</f>
        <v>3.9215686274509803E-2</v>
      </c>
      <c r="K15" s="10">
        <f>F15/51</f>
        <v>5.8823529411764705E-2</v>
      </c>
      <c r="L15" s="10">
        <f>G15/51</f>
        <v>0</v>
      </c>
      <c r="N15">
        <v>51</v>
      </c>
    </row>
    <row r="16" spans="1:14" x14ac:dyDescent="0.35">
      <c r="A16" s="1">
        <v>2012</v>
      </c>
      <c r="B16" s="1">
        <f>SUMIF('Coi 1203'!$Q:$Q, $A16, 'Coi 1203'!I:I)</f>
        <v>13</v>
      </c>
      <c r="C16" s="1">
        <f>SUMIF('Coi 1203'!$Q:$Q, $A16, 'Coi 1203'!J:J)</f>
        <v>22</v>
      </c>
      <c r="D16" s="1">
        <f>SUMIF('Coi 1203'!$Q:$Q, $A16, 'Coi 1203'!K:K)</f>
        <v>1</v>
      </c>
      <c r="E16" s="1">
        <f>SUMIF('Coi 1203'!$Q:$Q, $A16, 'Coi 1203'!L:L)</f>
        <v>5</v>
      </c>
      <c r="F16" s="1">
        <f>SUMIF('Coi 1203'!$Q:$Q, $A16, 'Coi 1203'!M:M)</f>
        <v>2</v>
      </c>
      <c r="G16" s="1">
        <f>SUMIF('Coi 1203'!$Q:$Q, $A16, 'Coi 1203'!N:N)</f>
        <v>0</v>
      </c>
      <c r="I16" s="10">
        <f>D16/45</f>
        <v>2.2222222222222223E-2</v>
      </c>
      <c r="J16" s="10">
        <f>E16/45</f>
        <v>0.1111111111111111</v>
      </c>
      <c r="K16" s="10">
        <f>F16/45</f>
        <v>4.4444444444444446E-2</v>
      </c>
      <c r="L16" s="10">
        <f>G16/45</f>
        <v>0</v>
      </c>
      <c r="N16">
        <v>45</v>
      </c>
    </row>
    <row r="17" spans="1:14" x14ac:dyDescent="0.35">
      <c r="A17" s="1">
        <v>2013</v>
      </c>
      <c r="B17" s="1">
        <f>SUMIF('Coi 1203'!$Q:$Q, $A17, 'Coi 1203'!I:I)</f>
        <v>18</v>
      </c>
      <c r="C17" s="1">
        <f>SUMIF('Coi 1203'!$Q:$Q, $A17, 'Coi 1203'!J:J)</f>
        <v>48</v>
      </c>
      <c r="D17" s="1">
        <f>SUMIF('Coi 1203'!$Q:$Q, $A17, 'Coi 1203'!K:K)</f>
        <v>2</v>
      </c>
      <c r="E17" s="1">
        <f>SUMIF('Coi 1203'!$Q:$Q, $A17, 'Coi 1203'!L:L)</f>
        <v>11</v>
      </c>
      <c r="F17" s="1">
        <f>SUMIF('Coi 1203'!$Q:$Q, $A17, 'Coi 1203'!M:M)</f>
        <v>9</v>
      </c>
      <c r="G17" s="1">
        <f>SUMIF('Coi 1203'!$Q:$Q, $A17, 'Coi 1203'!N:N)</f>
        <v>1</v>
      </c>
      <c r="I17" s="10">
        <f>D17/85</f>
        <v>2.3529411764705882E-2</v>
      </c>
      <c r="J17" s="10">
        <f>E17/85</f>
        <v>0.12941176470588237</v>
      </c>
      <c r="K17" s="10">
        <f>F17/85</f>
        <v>0.10588235294117647</v>
      </c>
      <c r="L17" s="10">
        <f>G17/85</f>
        <v>1.1764705882352941E-2</v>
      </c>
      <c r="N17">
        <v>85</v>
      </c>
    </row>
    <row r="18" spans="1:14" x14ac:dyDescent="0.35">
      <c r="A18" s="1">
        <v>2014</v>
      </c>
      <c r="B18" s="1">
        <f>SUMIF('Coi 1203'!$Q:$Q, $A18, 'Coi 1203'!I:I)</f>
        <v>33</v>
      </c>
      <c r="C18" s="1">
        <f>SUMIF('Coi 1203'!$Q:$Q, $A18, 'Coi 1203'!J:J)</f>
        <v>98</v>
      </c>
      <c r="D18" s="1">
        <f>SUMIF('Coi 1203'!$Q:$Q, $A18, 'Coi 1203'!K:K)</f>
        <v>6</v>
      </c>
      <c r="E18" s="1">
        <f>SUMIF('Coi 1203'!$Q:$Q, $A18, 'Coi 1203'!L:L)</f>
        <v>33</v>
      </c>
      <c r="F18" s="1">
        <f>SUMIF('Coi 1203'!$Q:$Q, $A18, 'Coi 1203'!M:M)</f>
        <v>24</v>
      </c>
      <c r="G18" s="1">
        <f>SUMIF('Coi 1203'!$Q:$Q, $A18, 'Coi 1203'!N:N)</f>
        <v>4</v>
      </c>
      <c r="I18" s="10">
        <f>D18/183</f>
        <v>3.2786885245901641E-2</v>
      </c>
      <c r="J18" s="10">
        <f>E18/183</f>
        <v>0.18032786885245902</v>
      </c>
      <c r="K18" s="10">
        <f>F18/183</f>
        <v>0.13114754098360656</v>
      </c>
      <c r="L18" s="10">
        <f>G18/183</f>
        <v>2.185792349726776E-2</v>
      </c>
      <c r="N18">
        <v>183</v>
      </c>
    </row>
    <row r="19" spans="1:14" x14ac:dyDescent="0.35">
      <c r="A19" s="1">
        <v>2015</v>
      </c>
      <c r="B19" s="1">
        <f>SUMIF('Coi 1203'!$Q:$Q, $A19, 'Coi 1203'!I:I)</f>
        <v>29</v>
      </c>
      <c r="C19" s="1">
        <f>SUMIF('Coi 1203'!$Q:$Q, $A19, 'Coi 1203'!J:J)</f>
        <v>124</v>
      </c>
      <c r="D19" s="1">
        <f>SUMIF('Coi 1203'!$Q:$Q, $A19, 'Coi 1203'!K:K)</f>
        <v>5</v>
      </c>
      <c r="E19" s="1">
        <f>SUMIF('Coi 1203'!$Q:$Q, $A19, 'Coi 1203'!L:L)</f>
        <v>29</v>
      </c>
      <c r="F19" s="1">
        <f>SUMIF('Coi 1203'!$Q:$Q, $A19, 'Coi 1203'!M:M)</f>
        <v>17</v>
      </c>
      <c r="G19" s="1">
        <f>SUMIF('Coi 1203'!$Q:$Q, $A19, 'Coi 1203'!N:N)</f>
        <v>3</v>
      </c>
      <c r="I19" s="10">
        <f>D19/199</f>
        <v>2.5125628140703519E-2</v>
      </c>
      <c r="J19" s="10">
        <f>E19/199</f>
        <v>0.14572864321608039</v>
      </c>
      <c r="K19" s="12">
        <f>F19/199</f>
        <v>8.5427135678391955E-2</v>
      </c>
      <c r="L19" s="10">
        <f>G19/199</f>
        <v>1.507537688442211E-2</v>
      </c>
      <c r="N19">
        <v>199</v>
      </c>
    </row>
    <row r="20" spans="1:14" x14ac:dyDescent="0.35">
      <c r="A20" s="1">
        <v>2016</v>
      </c>
      <c r="B20" s="1">
        <f>SUMIF('Coi 1203'!$Q:$Q, $A20, 'Coi 1203'!I:I)</f>
        <v>21</v>
      </c>
      <c r="C20" s="1">
        <f>SUMIF('Coi 1203'!$Q:$Q, $A20, 'Coi 1203'!J:J)</f>
        <v>109</v>
      </c>
      <c r="D20" s="1">
        <f>SUMIF('Coi 1203'!$Q:$Q, $A20, 'Coi 1203'!K:K)</f>
        <v>12</v>
      </c>
      <c r="E20" s="1">
        <f>SUMIF('Coi 1203'!$Q:$Q, $A20, 'Coi 1203'!L:L)</f>
        <v>22</v>
      </c>
      <c r="F20" s="1">
        <f>SUMIF('Coi 1203'!$Q:$Q, $A20, 'Coi 1203'!M:M)</f>
        <v>9</v>
      </c>
      <c r="G20" s="1">
        <f>SUMIF('Coi 1203'!$Q:$Q, $A20, 'Coi 1203'!N:N)</f>
        <v>8</v>
      </c>
      <c r="I20" s="10">
        <f>D20/167</f>
        <v>7.1856287425149698E-2</v>
      </c>
      <c r="J20" s="10">
        <f>E20/167</f>
        <v>0.1317365269461078</v>
      </c>
      <c r="K20" s="10">
        <f>F20/167</f>
        <v>5.3892215568862277E-2</v>
      </c>
      <c r="L20" s="10">
        <f>G20/167</f>
        <v>4.790419161676647E-2</v>
      </c>
      <c r="N20">
        <v>167</v>
      </c>
    </row>
    <row r="21" spans="1:14" x14ac:dyDescent="0.35">
      <c r="A21" s="1">
        <v>2017</v>
      </c>
      <c r="B21" s="1">
        <f>SUMIF('Coi 1203'!$Q:$Q, $A21, 'Coi 1203'!I:I)</f>
        <v>7</v>
      </c>
      <c r="C21" s="1">
        <f>SUMIF('Coi 1203'!$Q:$Q, $A21, 'Coi 1203'!J:J)</f>
        <v>75</v>
      </c>
      <c r="D21" s="1">
        <f>SUMIF('Coi 1203'!$Q:$Q, $A21, 'Coi 1203'!K:K)</f>
        <v>7</v>
      </c>
      <c r="E21" s="1">
        <f>SUMIF('Coi 1203'!$Q:$Q, $A21, 'Coi 1203'!L:L)</f>
        <v>12</v>
      </c>
      <c r="F21" s="1">
        <f>SUMIF('Coi 1203'!$Q:$Q, $A21, 'Coi 1203'!M:M)</f>
        <v>5</v>
      </c>
      <c r="G21" s="1">
        <f>SUMIF('Coi 1203'!$Q:$Q, $A21, 'Coi 1203'!N:N)</f>
        <v>6</v>
      </c>
      <c r="I21" s="10">
        <f>D21/106</f>
        <v>6.6037735849056603E-2</v>
      </c>
      <c r="J21" s="10">
        <f>E21/106</f>
        <v>0.11320754716981132</v>
      </c>
      <c r="K21" s="10">
        <f>F21/106</f>
        <v>4.716981132075472E-2</v>
      </c>
      <c r="L21" s="10">
        <f>G21/106</f>
        <v>5.6603773584905662E-2</v>
      </c>
      <c r="N21">
        <v>106</v>
      </c>
    </row>
    <row r="22" spans="1:14" x14ac:dyDescent="0.35">
      <c r="A22" s="1">
        <v>2018</v>
      </c>
      <c r="B22" s="1">
        <f>SUMIF('Coi 1203'!$Q:$Q, $A22, 'Coi 1203'!I:I)</f>
        <v>1</v>
      </c>
      <c r="C22" s="1">
        <f>SUMIF('Coi 1203'!$Q:$Q, $A22, 'Coi 1203'!J:J)</f>
        <v>29</v>
      </c>
      <c r="D22" s="1">
        <f>SUMIF('Coi 1203'!$Q:$Q, $A22, 'Coi 1203'!K:K)</f>
        <v>0</v>
      </c>
      <c r="E22" s="1">
        <f>SUMIF('Coi 1203'!$Q:$Q, $A22, 'Coi 1203'!L:L)</f>
        <v>2</v>
      </c>
      <c r="F22" s="1">
        <f>SUMIF('Coi 1203'!$Q:$Q, $A22, 'Coi 1203'!M:M)</f>
        <v>0</v>
      </c>
      <c r="G22" s="1">
        <f>SUMIF('Coi 1203'!$Q:$Q, $A22, 'Coi 1203'!N:N)</f>
        <v>0</v>
      </c>
      <c r="I22" s="10">
        <f>D22/32</f>
        <v>0</v>
      </c>
      <c r="J22" s="10">
        <f>E22/32</f>
        <v>6.25E-2</v>
      </c>
      <c r="K22" s="10">
        <f>F22/32</f>
        <v>0</v>
      </c>
      <c r="L22" s="10">
        <f>G22/32</f>
        <v>0</v>
      </c>
      <c r="N22">
        <v>32</v>
      </c>
    </row>
    <row r="23" spans="1:14" x14ac:dyDescent="0.35">
      <c r="A23" s="8" t="s">
        <v>36</v>
      </c>
      <c r="B23" s="8">
        <f>SUM(B2:B22)</f>
        <v>288</v>
      </c>
      <c r="C23" s="8">
        <f t="shared" ref="C23:G23" si="1">SUM(C2:C22)</f>
        <v>593</v>
      </c>
      <c r="D23" s="8">
        <f>SUM(D2:D22)</f>
        <v>37</v>
      </c>
      <c r="E23" s="8">
        <f t="shared" si="1"/>
        <v>127</v>
      </c>
      <c r="F23" s="8">
        <f t="shared" si="1"/>
        <v>72</v>
      </c>
      <c r="G23" s="8">
        <f t="shared" si="1"/>
        <v>25</v>
      </c>
    </row>
    <row r="25" spans="1:14" ht="29" customHeight="1" x14ac:dyDescent="0.35">
      <c r="A25" s="2" t="s">
        <v>38</v>
      </c>
      <c r="B25" s="1">
        <f>SUM(B23:G23)</f>
        <v>1142</v>
      </c>
    </row>
    <row r="27" spans="1:14" x14ac:dyDescent="0.35">
      <c r="A27" t="s">
        <v>1</v>
      </c>
      <c r="B27" t="s">
        <v>3</v>
      </c>
      <c r="C27" t="s">
        <v>13</v>
      </c>
      <c r="D27" t="s">
        <v>8</v>
      </c>
      <c r="E27" t="s">
        <v>9</v>
      </c>
      <c r="F27" t="s">
        <v>11</v>
      </c>
      <c r="G27" t="s">
        <v>10</v>
      </c>
    </row>
    <row r="28" spans="1:14" x14ac:dyDescent="0.35">
      <c r="A28">
        <v>1947</v>
      </c>
      <c r="B28" s="1">
        <f>SUMIF('Coi 1203'!$Q:$Q, $A28, 'Coi 1203'!I:I)</f>
        <v>0</v>
      </c>
      <c r="C28" s="1">
        <f>SUMIF('Coi 1203'!$Q:$Q, $A28, 'Coi 1203'!J:J)</f>
        <v>0</v>
      </c>
      <c r="D28" s="1">
        <f>SUMIF('Coi 1203'!$Q:$Q, $A28, 'Coi 1203'!K:K)</f>
        <v>0</v>
      </c>
      <c r="E28" s="1">
        <f>SUMIF('Coi 1203'!$Q:$Q, $A28, 'Coi 1203'!L:L)</f>
        <v>0</v>
      </c>
      <c r="F28" s="1">
        <f>SUMIF('Coi 1203'!$Q:$Q, $A28, 'Coi 1203'!M:M)</f>
        <v>0</v>
      </c>
      <c r="G28" s="1">
        <f>SUMIF('Coi 1203'!$Q:$Q, $A28, 'Coi 1203'!N:N)</f>
        <v>0</v>
      </c>
    </row>
    <row r="29" spans="1:14" x14ac:dyDescent="0.35">
      <c r="A29">
        <v>1950</v>
      </c>
      <c r="B29" s="1">
        <f>SUMIF('Coi 1203'!$Q:$Q, $A29, 'Coi 1203'!I:I)</f>
        <v>0</v>
      </c>
      <c r="C29" s="1">
        <f>SUMIF('Coi 1203'!$Q:$Q, $A29, 'Coi 1203'!J:J)</f>
        <v>0</v>
      </c>
      <c r="D29" s="1">
        <f>SUMIF('Coi 1203'!$Q:$Q, $A29, 'Coi 1203'!K:K)</f>
        <v>0</v>
      </c>
      <c r="E29" s="1">
        <f>SUMIF('Coi 1203'!$Q:$Q, $A29, 'Coi 1203'!L:L)</f>
        <v>0</v>
      </c>
      <c r="F29" s="1">
        <f>SUMIF('Coi 1203'!$Q:$Q, $A29, 'Coi 1203'!M:M)</f>
        <v>0</v>
      </c>
      <c r="G29" s="1">
        <f>SUMIF('Coi 1203'!$Q:$Q, $A29, 'Coi 1203'!N:N)</f>
        <v>0</v>
      </c>
    </row>
    <row r="30" spans="1:14" x14ac:dyDescent="0.35">
      <c r="A30">
        <v>1965</v>
      </c>
      <c r="B30" s="1">
        <f>SUMIF('Coi 1203'!$Q:$Q, $A30, 'Coi 1203'!I:I)</f>
        <v>1</v>
      </c>
      <c r="C30" s="1">
        <f>SUMIF('Coi 1203'!$Q:$Q, $A30, 'Coi 1203'!J:J)</f>
        <v>0</v>
      </c>
      <c r="D30" s="1">
        <f>SUMIF('Coi 1203'!$Q:$Q, $A30, 'Coi 1203'!K:K)</f>
        <v>0</v>
      </c>
      <c r="E30" s="1">
        <f>SUMIF('Coi 1203'!$Q:$Q, $A30, 'Coi 1203'!L:L)</f>
        <v>0</v>
      </c>
      <c r="F30" s="1">
        <f>SUMIF('Coi 1203'!$Q:$Q, $A30, 'Coi 1203'!M:M)</f>
        <v>0</v>
      </c>
      <c r="G30" s="1">
        <f>SUMIF('Coi 1203'!$Q:$Q, $A30, 'Coi 1203'!N:N)</f>
        <v>0</v>
      </c>
    </row>
    <row r="31" spans="1:14" x14ac:dyDescent="0.35">
      <c r="A31">
        <v>1971</v>
      </c>
      <c r="B31" s="1">
        <f>SUMIF('Coi 1203'!$Q:$Q, $A31, 'Coi 1203'!I:I)</f>
        <v>1</v>
      </c>
      <c r="C31" s="1">
        <f>SUMIF('Coi 1203'!$Q:$Q, $A31, 'Coi 1203'!J:J)</f>
        <v>0</v>
      </c>
      <c r="D31" s="1">
        <f>SUMIF('Coi 1203'!$Q:$Q, $A31, 'Coi 1203'!K:K)</f>
        <v>0</v>
      </c>
      <c r="E31" s="1">
        <f>SUMIF('Coi 1203'!$Q:$Q, $A31, 'Coi 1203'!L:L)</f>
        <v>0</v>
      </c>
      <c r="F31" s="1">
        <f>SUMIF('Coi 1203'!$Q:$Q, $A31, 'Coi 1203'!M:M)</f>
        <v>0</v>
      </c>
      <c r="G31" s="1">
        <f>SUMIF('Coi 1203'!$Q:$Q, $A31, 'Coi 1203'!N:N)</f>
        <v>0</v>
      </c>
    </row>
    <row r="32" spans="1:14" x14ac:dyDescent="0.35">
      <c r="A32">
        <v>1976</v>
      </c>
      <c r="B32" s="1">
        <f>SUMIF('Coi 1203'!$Q:$Q, $A32, 'Coi 1203'!I:I)</f>
        <v>1</v>
      </c>
      <c r="C32" s="1">
        <f>SUMIF('Coi 1203'!$Q:$Q, $A32, 'Coi 1203'!J:J)</f>
        <v>0</v>
      </c>
      <c r="D32" s="1">
        <f>SUMIF('Coi 1203'!$Q:$Q, $A32, 'Coi 1203'!K:K)</f>
        <v>0</v>
      </c>
      <c r="E32" s="1">
        <f>SUMIF('Coi 1203'!$Q:$Q, $A32, 'Coi 1203'!L:L)</f>
        <v>0</v>
      </c>
      <c r="F32" s="1">
        <f>SUMIF('Coi 1203'!$Q:$Q, $A32, 'Coi 1203'!M:M)</f>
        <v>0</v>
      </c>
      <c r="G32" s="1">
        <f>SUMIF('Coi 1203'!$Q:$Q, $A32, 'Coi 1203'!N:N)</f>
        <v>0</v>
      </c>
    </row>
    <row r="33" spans="1:7" x14ac:dyDescent="0.35">
      <c r="A33">
        <v>1978</v>
      </c>
      <c r="B33" s="1">
        <f>SUMIF('Coi 1203'!$Q:$Q, $A33, 'Coi 1203'!I:I)</f>
        <v>0</v>
      </c>
      <c r="C33" s="1">
        <f>SUMIF('Coi 1203'!$Q:$Q, $A33, 'Coi 1203'!J:J)</f>
        <v>0</v>
      </c>
      <c r="D33" s="1">
        <f>SUMIF('Coi 1203'!$Q:$Q, $A33, 'Coi 1203'!K:K)</f>
        <v>0</v>
      </c>
      <c r="E33" s="1">
        <f>SUMIF('Coi 1203'!$Q:$Q, $A33, 'Coi 1203'!L:L)</f>
        <v>0</v>
      </c>
      <c r="F33" s="1">
        <f>SUMIF('Coi 1203'!$Q:$Q, $A33, 'Coi 1203'!M:M)</f>
        <v>0</v>
      </c>
      <c r="G33" s="1">
        <f>SUMIF('Coi 1203'!$Q:$Q, $A33, 'Coi 1203'!N:N)</f>
        <v>0</v>
      </c>
    </row>
    <row r="34" spans="1:7" x14ac:dyDescent="0.35">
      <c r="A34">
        <v>1980</v>
      </c>
      <c r="B34" s="1">
        <f>SUMIF('Coi 1203'!$Q:$Q, $A34, 'Coi 1203'!I:I)</f>
        <v>1</v>
      </c>
      <c r="C34" s="1">
        <f>SUMIF('Coi 1203'!$Q:$Q, $A34, 'Coi 1203'!J:J)</f>
        <v>0</v>
      </c>
      <c r="D34" s="1">
        <f>SUMIF('Coi 1203'!$Q:$Q, $A34, 'Coi 1203'!K:K)</f>
        <v>0</v>
      </c>
      <c r="E34" s="1">
        <f>SUMIF('Coi 1203'!$Q:$Q, $A34, 'Coi 1203'!L:L)</f>
        <v>0</v>
      </c>
      <c r="F34" s="1">
        <f>SUMIF('Coi 1203'!$Q:$Q, $A34, 'Coi 1203'!M:M)</f>
        <v>0</v>
      </c>
      <c r="G34" s="1">
        <f>SUMIF('Coi 1203'!$Q:$Q, $A34, 'Coi 1203'!N:N)</f>
        <v>0</v>
      </c>
    </row>
    <row r="35" spans="1:7" x14ac:dyDescent="0.35">
      <c r="A35">
        <v>1981</v>
      </c>
      <c r="B35" s="1">
        <f>SUMIF('Coi 1203'!$Q:$Q, $A35, 'Coi 1203'!I:I)</f>
        <v>1</v>
      </c>
      <c r="C35" s="1">
        <f>SUMIF('Coi 1203'!$Q:$Q, $A35, 'Coi 1203'!J:J)</f>
        <v>0</v>
      </c>
      <c r="D35" s="1">
        <f>SUMIF('Coi 1203'!$Q:$Q, $A35, 'Coi 1203'!K:K)</f>
        <v>0</v>
      </c>
      <c r="E35" s="1">
        <f>SUMIF('Coi 1203'!$Q:$Q, $A35, 'Coi 1203'!L:L)</f>
        <v>0</v>
      </c>
      <c r="F35" s="1">
        <f>SUMIF('Coi 1203'!$Q:$Q, $A35, 'Coi 1203'!M:M)</f>
        <v>0</v>
      </c>
      <c r="G35" s="1">
        <f>SUMIF('Coi 1203'!$Q:$Q, $A35, 'Coi 1203'!N:N)</f>
        <v>0</v>
      </c>
    </row>
    <row r="36" spans="1:7" x14ac:dyDescent="0.35">
      <c r="A36">
        <v>1982</v>
      </c>
      <c r="B36" s="1">
        <f>SUMIF('Coi 1203'!$Q:$Q, $A36, 'Coi 1203'!I:I)</f>
        <v>1</v>
      </c>
      <c r="C36" s="1">
        <f>SUMIF('Coi 1203'!$Q:$Q, $A36, 'Coi 1203'!J:J)</f>
        <v>0</v>
      </c>
      <c r="D36" s="1">
        <f>SUMIF('Coi 1203'!$Q:$Q, $A36, 'Coi 1203'!K:K)</f>
        <v>1</v>
      </c>
      <c r="E36" s="1">
        <f>SUMIF('Coi 1203'!$Q:$Q, $A36, 'Coi 1203'!L:L)</f>
        <v>0</v>
      </c>
      <c r="F36" s="1">
        <f>SUMIF('Coi 1203'!$Q:$Q, $A36, 'Coi 1203'!M:M)</f>
        <v>0</v>
      </c>
      <c r="G36" s="1">
        <f>SUMIF('Coi 1203'!$Q:$Q, $A36, 'Coi 1203'!N:N)</f>
        <v>0</v>
      </c>
    </row>
    <row r="37" spans="1:7" x14ac:dyDescent="0.35">
      <c r="A37">
        <v>1983</v>
      </c>
      <c r="B37" s="1">
        <f>SUMIF('Coi 1203'!$Q:$Q, $A37, 'Coi 1203'!I:I)</f>
        <v>0</v>
      </c>
      <c r="C37" s="1">
        <f>SUMIF('Coi 1203'!$Q:$Q, $A37, 'Coi 1203'!J:J)</f>
        <v>0</v>
      </c>
      <c r="D37" s="1">
        <f>SUMIF('Coi 1203'!$Q:$Q, $A37, 'Coi 1203'!K:K)</f>
        <v>0</v>
      </c>
      <c r="E37" s="1">
        <f>SUMIF('Coi 1203'!$Q:$Q, $A37, 'Coi 1203'!L:L)</f>
        <v>0</v>
      </c>
      <c r="F37" s="1">
        <f>SUMIF('Coi 1203'!$Q:$Q, $A37, 'Coi 1203'!M:M)</f>
        <v>0</v>
      </c>
      <c r="G37" s="1">
        <f>SUMIF('Coi 1203'!$Q:$Q, $A37, 'Coi 1203'!N:N)</f>
        <v>0</v>
      </c>
    </row>
    <row r="38" spans="1:7" x14ac:dyDescent="0.35">
      <c r="A38">
        <v>1984</v>
      </c>
      <c r="B38" s="1">
        <f>SUMIF('Coi 1203'!$Q:$Q, $A38, 'Coi 1203'!I:I)</f>
        <v>1</v>
      </c>
      <c r="C38" s="1">
        <f>SUMIF('Coi 1203'!$Q:$Q, $A38, 'Coi 1203'!J:J)</f>
        <v>0</v>
      </c>
      <c r="D38" s="1">
        <f>SUMIF('Coi 1203'!$Q:$Q, $A38, 'Coi 1203'!K:K)</f>
        <v>0</v>
      </c>
      <c r="E38" s="1">
        <f>SUMIF('Coi 1203'!$Q:$Q, $A38, 'Coi 1203'!L:L)</f>
        <v>0</v>
      </c>
      <c r="F38" s="1">
        <f>SUMIF('Coi 1203'!$Q:$Q, $A38, 'Coi 1203'!M:M)</f>
        <v>0</v>
      </c>
      <c r="G38" s="1">
        <f>SUMIF('Coi 1203'!$Q:$Q, $A38, 'Coi 1203'!N:N)</f>
        <v>0</v>
      </c>
    </row>
    <row r="39" spans="1:7" x14ac:dyDescent="0.35">
      <c r="A39">
        <v>1985</v>
      </c>
      <c r="B39" s="1">
        <f>SUMIF('Coi 1203'!$Q:$Q, $A39, 'Coi 1203'!I:I)</f>
        <v>1</v>
      </c>
      <c r="C39" s="1">
        <f>SUMIF('Coi 1203'!$Q:$Q, $A39, 'Coi 1203'!J:J)</f>
        <v>0</v>
      </c>
      <c r="D39" s="1">
        <f>SUMIF('Coi 1203'!$Q:$Q, $A39, 'Coi 1203'!K:K)</f>
        <v>0</v>
      </c>
      <c r="E39" s="1">
        <f>SUMIF('Coi 1203'!$Q:$Q, $A39, 'Coi 1203'!L:L)</f>
        <v>0</v>
      </c>
      <c r="F39" s="1">
        <f>SUMIF('Coi 1203'!$Q:$Q, $A39, 'Coi 1203'!M:M)</f>
        <v>0</v>
      </c>
      <c r="G39" s="1">
        <f>SUMIF('Coi 1203'!$Q:$Q, $A39, 'Coi 1203'!N:N)</f>
        <v>0</v>
      </c>
    </row>
    <row r="40" spans="1:7" x14ac:dyDescent="0.35">
      <c r="A40">
        <v>1986</v>
      </c>
      <c r="B40" s="1">
        <f>SUMIF('Coi 1203'!$Q:$Q, $A40, 'Coi 1203'!I:I)</f>
        <v>2</v>
      </c>
      <c r="C40" s="1">
        <f>SUMIF('Coi 1203'!$Q:$Q, $A40, 'Coi 1203'!J:J)</f>
        <v>0</v>
      </c>
      <c r="D40" s="1">
        <f>SUMIF('Coi 1203'!$Q:$Q, $A40, 'Coi 1203'!K:K)</f>
        <v>0</v>
      </c>
      <c r="E40" s="1">
        <f>SUMIF('Coi 1203'!$Q:$Q, $A40, 'Coi 1203'!L:L)</f>
        <v>0</v>
      </c>
      <c r="F40" s="1">
        <f>SUMIF('Coi 1203'!$Q:$Q, $A40, 'Coi 1203'!M:M)</f>
        <v>0</v>
      </c>
      <c r="G40" s="1">
        <f>SUMIF('Coi 1203'!$Q:$Q, $A40, 'Coi 1203'!N:N)</f>
        <v>0</v>
      </c>
    </row>
    <row r="41" spans="1:7" x14ac:dyDescent="0.35">
      <c r="A41">
        <v>1987</v>
      </c>
      <c r="B41" s="1">
        <f>SUMIF('Coi 1203'!$Q:$Q, $A41, 'Coi 1203'!I:I)</f>
        <v>3</v>
      </c>
      <c r="C41" s="1">
        <f>SUMIF('Coi 1203'!$Q:$Q, $A41, 'Coi 1203'!J:J)</f>
        <v>0</v>
      </c>
      <c r="D41" s="1">
        <f>SUMIF('Coi 1203'!$Q:$Q, $A41, 'Coi 1203'!K:K)</f>
        <v>0</v>
      </c>
      <c r="E41" s="1">
        <f>SUMIF('Coi 1203'!$Q:$Q, $A41, 'Coi 1203'!L:L)</f>
        <v>0</v>
      </c>
      <c r="F41" s="1">
        <f>SUMIF('Coi 1203'!$Q:$Q, $A41, 'Coi 1203'!M:M)</f>
        <v>0</v>
      </c>
      <c r="G41" s="1">
        <f>SUMIF('Coi 1203'!$Q:$Q, $A41, 'Coi 1203'!N:N)</f>
        <v>0</v>
      </c>
    </row>
    <row r="42" spans="1:7" x14ac:dyDescent="0.35">
      <c r="A42">
        <v>1988</v>
      </c>
      <c r="B42" s="1">
        <f>SUMIF('Coi 1203'!$Q:$Q, $A42, 'Coi 1203'!I:I)</f>
        <v>0</v>
      </c>
      <c r="C42" s="1">
        <f>SUMIF('Coi 1203'!$Q:$Q, $A42, 'Coi 1203'!J:J)</f>
        <v>0</v>
      </c>
      <c r="D42" s="1">
        <f>SUMIF('Coi 1203'!$Q:$Q, $A42, 'Coi 1203'!K:K)</f>
        <v>0</v>
      </c>
      <c r="E42" s="1">
        <f>SUMIF('Coi 1203'!$Q:$Q, $A42, 'Coi 1203'!L:L)</f>
        <v>1</v>
      </c>
      <c r="F42" s="1">
        <f>SUMIF('Coi 1203'!$Q:$Q, $A42, 'Coi 1203'!M:M)</f>
        <v>0</v>
      </c>
      <c r="G42" s="1">
        <f>SUMIF('Coi 1203'!$Q:$Q, $A42, 'Coi 1203'!N:N)</f>
        <v>0</v>
      </c>
    </row>
    <row r="43" spans="1:7" x14ac:dyDescent="0.35">
      <c r="A43">
        <v>1989</v>
      </c>
      <c r="B43" s="1">
        <f>SUMIF('Coi 1203'!$Q:$Q, $A43, 'Coi 1203'!I:I)</f>
        <v>0</v>
      </c>
      <c r="C43" s="1">
        <f>SUMIF('Coi 1203'!$Q:$Q, $A43, 'Coi 1203'!J:J)</f>
        <v>0</v>
      </c>
      <c r="D43" s="1">
        <f>SUMIF('Coi 1203'!$Q:$Q, $A43, 'Coi 1203'!K:K)</f>
        <v>0</v>
      </c>
      <c r="E43" s="1">
        <f>SUMIF('Coi 1203'!$Q:$Q, $A43, 'Coi 1203'!L:L)</f>
        <v>0</v>
      </c>
      <c r="F43" s="1">
        <f>SUMIF('Coi 1203'!$Q:$Q, $A43, 'Coi 1203'!M:M)</f>
        <v>0</v>
      </c>
      <c r="G43" s="1">
        <f>SUMIF('Coi 1203'!$Q:$Q, $A43, 'Coi 1203'!N:N)</f>
        <v>0</v>
      </c>
    </row>
    <row r="44" spans="1:7" x14ac:dyDescent="0.35">
      <c r="A44">
        <v>1990</v>
      </c>
      <c r="B44" s="1">
        <f>SUMIF('Coi 1203'!$Q:$Q, $A44, 'Coi 1203'!I:I)</f>
        <v>0</v>
      </c>
      <c r="C44" s="1">
        <f>SUMIF('Coi 1203'!$Q:$Q, $A44, 'Coi 1203'!J:J)</f>
        <v>0</v>
      </c>
      <c r="D44" s="1">
        <f>SUMIF('Coi 1203'!$Q:$Q, $A44, 'Coi 1203'!K:K)</f>
        <v>0</v>
      </c>
      <c r="E44" s="1">
        <f>SUMIF('Coi 1203'!$Q:$Q, $A44, 'Coi 1203'!L:L)</f>
        <v>0</v>
      </c>
      <c r="F44" s="1">
        <f>SUMIF('Coi 1203'!$Q:$Q, $A44, 'Coi 1203'!M:M)</f>
        <v>0</v>
      </c>
      <c r="G44" s="1">
        <f>SUMIF('Coi 1203'!$Q:$Q, $A44, 'Coi 1203'!N:N)</f>
        <v>0</v>
      </c>
    </row>
    <row r="45" spans="1:7" x14ac:dyDescent="0.35">
      <c r="A45">
        <v>1991</v>
      </c>
      <c r="B45" s="1">
        <f>SUMIF('Coi 1203'!$Q:$Q, $A45, 'Coi 1203'!I:I)</f>
        <v>4</v>
      </c>
      <c r="C45" s="1">
        <f>SUMIF('Coi 1203'!$Q:$Q, $A45, 'Coi 1203'!J:J)</f>
        <v>0</v>
      </c>
      <c r="D45" s="1">
        <f>SUMIF('Coi 1203'!$Q:$Q, $A45, 'Coi 1203'!K:K)</f>
        <v>0</v>
      </c>
      <c r="E45" s="1">
        <f>SUMIF('Coi 1203'!$Q:$Q, $A45, 'Coi 1203'!L:L)</f>
        <v>0</v>
      </c>
      <c r="F45" s="1">
        <f>SUMIF('Coi 1203'!$Q:$Q, $A45, 'Coi 1203'!M:M)</f>
        <v>0</v>
      </c>
      <c r="G45" s="1">
        <f>SUMIF('Coi 1203'!$Q:$Q, $A45, 'Coi 1203'!N:N)</f>
        <v>0</v>
      </c>
    </row>
    <row r="46" spans="1:7" x14ac:dyDescent="0.35">
      <c r="A46">
        <v>1992</v>
      </c>
      <c r="B46" s="1">
        <f>SUMIF('Coi 1203'!$Q:$Q, $A46, 'Coi 1203'!I:I)</f>
        <v>3</v>
      </c>
      <c r="C46" s="1">
        <f>SUMIF('Coi 1203'!$Q:$Q, $A46, 'Coi 1203'!J:J)</f>
        <v>0</v>
      </c>
      <c r="D46" s="1">
        <f>SUMIF('Coi 1203'!$Q:$Q, $A46, 'Coi 1203'!K:K)</f>
        <v>0</v>
      </c>
      <c r="E46" s="1">
        <f>SUMIF('Coi 1203'!$Q:$Q, $A46, 'Coi 1203'!L:L)</f>
        <v>0</v>
      </c>
      <c r="F46" s="1">
        <f>SUMIF('Coi 1203'!$Q:$Q, $A46, 'Coi 1203'!M:M)</f>
        <v>0</v>
      </c>
      <c r="G46" s="1">
        <f>SUMIF('Coi 1203'!$Q:$Q, $A46, 'Coi 1203'!N:N)</f>
        <v>0</v>
      </c>
    </row>
    <row r="47" spans="1:7" x14ac:dyDescent="0.35">
      <c r="A47">
        <v>1993</v>
      </c>
      <c r="B47" s="1">
        <f>SUMIF('Coi 1203'!$Q:$Q, $A47, 'Coi 1203'!I:I)</f>
        <v>3</v>
      </c>
      <c r="C47" s="1">
        <f>SUMIF('Coi 1203'!$Q:$Q, $A47, 'Coi 1203'!J:J)</f>
        <v>0</v>
      </c>
      <c r="D47" s="1">
        <f>SUMIF('Coi 1203'!$Q:$Q, $A47, 'Coi 1203'!K:K)</f>
        <v>0</v>
      </c>
      <c r="E47" s="1">
        <f>SUMIF('Coi 1203'!$Q:$Q, $A47, 'Coi 1203'!L:L)</f>
        <v>0</v>
      </c>
      <c r="F47" s="1">
        <f>SUMIF('Coi 1203'!$Q:$Q, $A47, 'Coi 1203'!M:M)</f>
        <v>0</v>
      </c>
      <c r="G47" s="1">
        <f>SUMIF('Coi 1203'!$Q:$Q, $A47, 'Coi 1203'!N:N)</f>
        <v>0</v>
      </c>
    </row>
    <row r="48" spans="1:7" x14ac:dyDescent="0.35">
      <c r="A48">
        <v>1994</v>
      </c>
      <c r="B48" s="1">
        <f>SUMIF('Coi 1203'!$Q:$Q, $A48, 'Coi 1203'!I:I)</f>
        <v>5</v>
      </c>
      <c r="C48" s="1">
        <f>SUMIF('Coi 1203'!$Q:$Q, $A48, 'Coi 1203'!J:J)</f>
        <v>0</v>
      </c>
      <c r="D48" s="1">
        <f>SUMIF('Coi 1203'!$Q:$Q, $A48, 'Coi 1203'!K:K)</f>
        <v>0</v>
      </c>
      <c r="E48" s="1">
        <f>SUMIF('Coi 1203'!$Q:$Q, $A48, 'Coi 1203'!L:L)</f>
        <v>0</v>
      </c>
      <c r="F48" s="1">
        <f>SUMIF('Coi 1203'!$Q:$Q, $A48, 'Coi 1203'!M:M)</f>
        <v>0</v>
      </c>
      <c r="G48" s="1">
        <f>SUMIF('Coi 1203'!$Q:$Q, $A48, 'Coi 1203'!N:N)</f>
        <v>0</v>
      </c>
    </row>
    <row r="49" spans="1:7" x14ac:dyDescent="0.35">
      <c r="A49">
        <v>1995</v>
      </c>
      <c r="B49" s="1">
        <f>SUMIF('Coi 1203'!$Q:$Q, $A49, 'Coi 1203'!I:I)</f>
        <v>5</v>
      </c>
      <c r="C49" s="1">
        <f>SUMIF('Coi 1203'!$Q:$Q, $A49, 'Coi 1203'!J:J)</f>
        <v>0</v>
      </c>
      <c r="D49" s="1">
        <f>SUMIF('Coi 1203'!$Q:$Q, $A49, 'Coi 1203'!K:K)</f>
        <v>0</v>
      </c>
      <c r="E49" s="1">
        <f>SUMIF('Coi 1203'!$Q:$Q, $A49, 'Coi 1203'!L:L)</f>
        <v>0</v>
      </c>
      <c r="F49" s="1">
        <f>SUMIF('Coi 1203'!$Q:$Q, $A49, 'Coi 1203'!M:M)</f>
        <v>0</v>
      </c>
      <c r="G49" s="1">
        <f>SUMIF('Coi 1203'!$Q:$Q, $A49, 'Coi 1203'!N:N)</f>
        <v>0</v>
      </c>
    </row>
    <row r="50" spans="1:7" x14ac:dyDescent="0.35">
      <c r="A50">
        <v>1996</v>
      </c>
      <c r="B50" s="1">
        <f>SUMIF('Coi 1203'!$Q:$Q, $A50, 'Coi 1203'!I:I)</f>
        <v>2</v>
      </c>
      <c r="C50" s="1">
        <f>SUMIF('Coi 1203'!$Q:$Q, $A50, 'Coi 1203'!J:J)</f>
        <v>0</v>
      </c>
      <c r="D50" s="1">
        <f>SUMIF('Coi 1203'!$Q:$Q, $A50, 'Coi 1203'!K:K)</f>
        <v>0</v>
      </c>
      <c r="E50" s="1">
        <f>SUMIF('Coi 1203'!$Q:$Q, $A50, 'Coi 1203'!L:L)</f>
        <v>0</v>
      </c>
      <c r="F50" s="1">
        <f>SUMIF('Coi 1203'!$Q:$Q, $A50, 'Coi 1203'!M:M)</f>
        <v>0</v>
      </c>
      <c r="G50" s="1">
        <f>SUMIF('Coi 1203'!$Q:$Q, $A50, 'Coi 1203'!N:N)</f>
        <v>0</v>
      </c>
    </row>
    <row r="51" spans="1:7" x14ac:dyDescent="0.35">
      <c r="A51">
        <v>1997</v>
      </c>
      <c r="B51" s="1">
        <f>SUMIF('Coi 1203'!$Q:$Q, $A51, 'Coi 1203'!I:I)</f>
        <v>3</v>
      </c>
      <c r="C51" s="1">
        <f>SUMIF('Coi 1203'!$Q:$Q, $A51, 'Coi 1203'!J:J)</f>
        <v>0</v>
      </c>
      <c r="D51" s="1">
        <f>SUMIF('Coi 1203'!$Q:$Q, $A51, 'Coi 1203'!K:K)</f>
        <v>0</v>
      </c>
      <c r="E51" s="1">
        <f>SUMIF('Coi 1203'!$Q:$Q, $A51, 'Coi 1203'!L:L)</f>
        <v>0</v>
      </c>
      <c r="F51" s="1">
        <f>SUMIF('Coi 1203'!$Q:$Q, $A51, 'Coi 1203'!M:M)</f>
        <v>0</v>
      </c>
      <c r="G51" s="1">
        <f>SUMIF('Coi 1203'!$Q:$Q, $A51, 'Coi 1203'!N:N)</f>
        <v>0</v>
      </c>
    </row>
    <row r="52" spans="1:7" x14ac:dyDescent="0.35">
      <c r="A52">
        <v>2019</v>
      </c>
      <c r="B52" s="1">
        <f>SUMIF('Coi 1203'!$Q:$Q, $A52, 'Coi 1203'!I:I)</f>
        <v>0</v>
      </c>
      <c r="C52" s="1">
        <f>SUMIF('Coi 1203'!$Q:$Q, $A52, 'Coi 1203'!J:J)</f>
        <v>1</v>
      </c>
      <c r="D52" s="1">
        <f>SUMIF('Coi 1203'!$Q:$Q, $A52, 'Coi 1203'!K:K)</f>
        <v>0</v>
      </c>
      <c r="E52" s="1">
        <f>SUMIF('Coi 1203'!$Q:$Q, $A52, 'Coi 1203'!L:L)</f>
        <v>0</v>
      </c>
      <c r="F52" s="1">
        <f>SUMIF('Coi 1203'!$Q:$Q, $A52, 'Coi 1203'!M:M)</f>
        <v>0</v>
      </c>
      <c r="G52" s="1">
        <f>SUMIF('Coi 1203'!$Q:$Q, $A52, 'Coi 1203'!N:N)</f>
        <v>0</v>
      </c>
    </row>
    <row r="53" spans="1:7" x14ac:dyDescent="0.35">
      <c r="A53" s="8" t="s">
        <v>36</v>
      </c>
      <c r="B53" s="8">
        <f>SUM(B28:B52)</f>
        <v>38</v>
      </c>
      <c r="C53" s="8">
        <f t="shared" ref="C53:G53" si="2">SUM(C28:C52)</f>
        <v>1</v>
      </c>
      <c r="D53" s="8">
        <f t="shared" si="2"/>
        <v>1</v>
      </c>
      <c r="E53" s="8">
        <f t="shared" si="2"/>
        <v>1</v>
      </c>
      <c r="F53" s="8">
        <f t="shared" si="2"/>
        <v>0</v>
      </c>
      <c r="G53" s="8">
        <f t="shared" si="2"/>
        <v>0</v>
      </c>
    </row>
    <row r="54" spans="1:7" x14ac:dyDescent="0.35">
      <c r="A54" t="s">
        <v>5370</v>
      </c>
      <c r="B54">
        <f>SUM(B53:G53)</f>
        <v>41</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60" zoomScaleNormal="60" workbookViewId="0">
      <selection activeCell="A21" sqref="A21"/>
    </sheetView>
  </sheetViews>
  <sheetFormatPr defaultRowHeight="14.5" x14ac:dyDescent="0.35"/>
  <sheetData/>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9"/>
  <sheetViews>
    <sheetView zoomScale="80" zoomScaleNormal="80" workbookViewId="0">
      <pane ySplit="1" topLeftCell="A2" activePane="bottomLeft" state="frozen"/>
      <selection pane="bottomLeft" activeCell="F2" sqref="F2"/>
    </sheetView>
  </sheetViews>
  <sheetFormatPr defaultRowHeight="14.5" x14ac:dyDescent="0.35"/>
  <cols>
    <col min="1" max="1" width="28.453125" customWidth="1"/>
    <col min="7" max="7" width="14.1796875" customWidth="1"/>
  </cols>
  <sheetData>
    <row r="1" spans="1:7" ht="43.5" customHeight="1" x14ac:dyDescent="0.35">
      <c r="A1" s="2" t="s">
        <v>1</v>
      </c>
      <c r="B1" s="2" t="s">
        <v>3</v>
      </c>
      <c r="C1" s="2" t="s">
        <v>13</v>
      </c>
      <c r="D1" s="2" t="s">
        <v>8</v>
      </c>
      <c r="E1" s="2" t="s">
        <v>9</v>
      </c>
      <c r="F1" s="2" t="s">
        <v>11</v>
      </c>
      <c r="G1" s="2" t="s">
        <v>10</v>
      </c>
    </row>
    <row r="2" spans="1:7" x14ac:dyDescent="0.35">
      <c r="A2" s="1">
        <v>1965</v>
      </c>
      <c r="B2" s="1">
        <f>SUMIF('Coi 1203'!$Q:$Q, $A2, 'Coi 1203'!I:I)</f>
        <v>1</v>
      </c>
      <c r="C2" s="1">
        <f>SUMIF('Coi 1203'!$Q:$Q, $A2, 'Coi 1203'!J:J)</f>
        <v>0</v>
      </c>
      <c r="D2" s="1">
        <f>SUMIF('Coi 1203'!$Q:$Q, $A2, 'Coi 1203'!K:K)</f>
        <v>0</v>
      </c>
      <c r="E2" s="1">
        <f>SUMIF('Coi 1203'!$Q:$Q, $A2, 'Coi 1203'!L:L)</f>
        <v>0</v>
      </c>
      <c r="F2" s="1">
        <f>SUMIF('Coi 1203'!$Q:$Q, $A2, 'Coi 1203'!M:M)</f>
        <v>0</v>
      </c>
      <c r="G2" s="1">
        <f>SUMIF('Coi 1203'!$Q:$Q, $A2, 'Coi 1203'!N:N)</f>
        <v>0</v>
      </c>
    </row>
    <row r="3" spans="1:7" x14ac:dyDescent="0.35">
      <c r="A3" s="1">
        <v>1971</v>
      </c>
      <c r="B3" s="1">
        <f>SUMIF('Coi 1203'!$Q:$Q, $A3, 'Coi 1203'!I:I)</f>
        <v>1</v>
      </c>
      <c r="C3" s="1">
        <f>SUMIF('Coi 1203'!$Q:$Q, $A3, 'Coi 1203'!J:J)</f>
        <v>0</v>
      </c>
      <c r="D3" s="1">
        <f>SUMIF('Coi 1203'!$Q:$Q, $A3, 'Coi 1203'!K:K)</f>
        <v>0</v>
      </c>
      <c r="E3" s="1">
        <f>SUMIF('Coi 1203'!$Q:$Q, $A3, 'Coi 1203'!L:L)</f>
        <v>0</v>
      </c>
      <c r="F3" s="1">
        <f>SUMIF('Coi 1203'!$Q:$Q, $A3, 'Coi 1203'!M:M)</f>
        <v>0</v>
      </c>
      <c r="G3" s="1">
        <f>SUMIF('Coi 1203'!$Q:$Q, $A3, 'Coi 1203'!N:N)</f>
        <v>0</v>
      </c>
    </row>
    <row r="4" spans="1:7" x14ac:dyDescent="0.35">
      <c r="A4" s="1">
        <v>1976</v>
      </c>
      <c r="B4" s="1">
        <f>SUMIF('Coi 1203'!$Q:$Q, $A4, 'Coi 1203'!I:I)</f>
        <v>1</v>
      </c>
      <c r="C4" s="1">
        <f>SUMIF('Coi 1203'!$Q:$Q, $A4, 'Coi 1203'!J:J)</f>
        <v>0</v>
      </c>
      <c r="D4" s="1">
        <f>SUMIF('Coi 1203'!$Q:$Q, $A4, 'Coi 1203'!K:K)</f>
        <v>0</v>
      </c>
      <c r="E4" s="1">
        <f>SUMIF('Coi 1203'!$Q:$Q, $A4, 'Coi 1203'!L:L)</f>
        <v>0</v>
      </c>
      <c r="F4" s="1">
        <f>SUMIF('Coi 1203'!$Q:$Q, $A4, 'Coi 1203'!M:M)</f>
        <v>0</v>
      </c>
      <c r="G4" s="1">
        <f>SUMIF('Coi 1203'!$Q:$Q, $A4, 'Coi 1203'!N:N)</f>
        <v>0</v>
      </c>
    </row>
    <row r="5" spans="1:7" x14ac:dyDescent="0.35">
      <c r="A5" s="1">
        <v>1978</v>
      </c>
      <c r="B5" s="1">
        <f>SUMIF('Coi 1203'!$Q:$Q, $A5, 'Coi 1203'!I:I)</f>
        <v>0</v>
      </c>
      <c r="C5" s="1">
        <f>SUMIF('Coi 1203'!$Q:$Q, $A5, 'Coi 1203'!J:J)</f>
        <v>0</v>
      </c>
      <c r="D5" s="1">
        <f>SUMIF('Coi 1203'!$Q:$Q, $A5, 'Coi 1203'!K:K)</f>
        <v>0</v>
      </c>
      <c r="E5" s="1">
        <f>SUMIF('Coi 1203'!$Q:$Q, $A5, 'Coi 1203'!L:L)</f>
        <v>0</v>
      </c>
      <c r="F5" s="1">
        <f>SUMIF('Coi 1203'!$Q:$Q, $A5, 'Coi 1203'!M:M)</f>
        <v>0</v>
      </c>
      <c r="G5" s="1">
        <f>SUMIF('Coi 1203'!$Q:$Q, $A5, 'Coi 1203'!N:N)</f>
        <v>0</v>
      </c>
    </row>
    <row r="6" spans="1:7" x14ac:dyDescent="0.35">
      <c r="A6" s="1">
        <v>1980</v>
      </c>
      <c r="B6" s="1">
        <f>SUMIF('Coi 1203'!$Q:$Q, $A6, 'Coi 1203'!I:I)</f>
        <v>1</v>
      </c>
      <c r="C6" s="1">
        <f>SUMIF('Coi 1203'!$Q:$Q, $A6, 'Coi 1203'!J:J)</f>
        <v>0</v>
      </c>
      <c r="D6" s="1">
        <f>SUMIF('Coi 1203'!$Q:$Q, $A6, 'Coi 1203'!K:K)</f>
        <v>0</v>
      </c>
      <c r="E6" s="1">
        <f>SUMIF('Coi 1203'!$Q:$Q, $A6, 'Coi 1203'!L:L)</f>
        <v>0</v>
      </c>
      <c r="F6" s="1">
        <f>SUMIF('Coi 1203'!$Q:$Q, $A6, 'Coi 1203'!M:M)</f>
        <v>0</v>
      </c>
      <c r="G6" s="1">
        <f>SUMIF('Coi 1203'!$Q:$Q, $A6, 'Coi 1203'!N:N)</f>
        <v>0</v>
      </c>
    </row>
    <row r="7" spans="1:7" x14ac:dyDescent="0.35">
      <c r="A7" s="1">
        <v>1981</v>
      </c>
      <c r="B7" s="1">
        <f>SUMIF('Coi 1203'!$Q:$Q, $A7, 'Coi 1203'!I:I)</f>
        <v>1</v>
      </c>
      <c r="C7" s="1">
        <f>SUMIF('Coi 1203'!$Q:$Q, $A7, 'Coi 1203'!J:J)</f>
        <v>0</v>
      </c>
      <c r="D7" s="1">
        <f>SUMIF('Coi 1203'!$Q:$Q, $A7, 'Coi 1203'!K:K)</f>
        <v>0</v>
      </c>
      <c r="E7" s="1">
        <f>SUMIF('Coi 1203'!$Q:$Q, $A7, 'Coi 1203'!L:L)</f>
        <v>0</v>
      </c>
      <c r="F7" s="1">
        <f>SUMIF('Coi 1203'!$Q:$Q, $A7, 'Coi 1203'!M:M)</f>
        <v>0</v>
      </c>
      <c r="G7" s="1">
        <f>SUMIF('Coi 1203'!$Q:$Q, $A7, 'Coi 1203'!N:N)</f>
        <v>0</v>
      </c>
    </row>
    <row r="8" spans="1:7" x14ac:dyDescent="0.35">
      <c r="A8" s="1">
        <v>1982</v>
      </c>
      <c r="B8" s="1">
        <f>SUMIF('Coi 1203'!$Q:$Q, $A8, 'Coi 1203'!I:I)</f>
        <v>1</v>
      </c>
      <c r="C8" s="1">
        <f>SUMIF('Coi 1203'!$Q:$Q, $A8, 'Coi 1203'!J:J)</f>
        <v>0</v>
      </c>
      <c r="D8" s="1">
        <f>SUMIF('Coi 1203'!$Q:$Q, $A8, 'Coi 1203'!K:K)</f>
        <v>1</v>
      </c>
      <c r="E8" s="1">
        <f>SUMIF('Coi 1203'!$Q:$Q, $A8, 'Coi 1203'!L:L)</f>
        <v>0</v>
      </c>
      <c r="F8" s="1">
        <f>SUMIF('Coi 1203'!$Q:$Q, $A8, 'Coi 1203'!M:M)</f>
        <v>0</v>
      </c>
      <c r="G8" s="1">
        <f>SUMIF('Coi 1203'!$Q:$Q, $A8, 'Coi 1203'!N:N)</f>
        <v>0</v>
      </c>
    </row>
    <row r="9" spans="1:7" x14ac:dyDescent="0.35">
      <c r="A9" s="1">
        <v>1983</v>
      </c>
      <c r="B9" s="1">
        <f>SUMIF('Coi 1203'!$Q:$Q, $A9, 'Coi 1203'!I:I)</f>
        <v>0</v>
      </c>
      <c r="C9" s="1">
        <f>SUMIF('Coi 1203'!$Q:$Q, $A9, 'Coi 1203'!J:J)</f>
        <v>0</v>
      </c>
      <c r="D9" s="1">
        <f>SUMIF('Coi 1203'!$Q:$Q, $A9, 'Coi 1203'!K:K)</f>
        <v>0</v>
      </c>
      <c r="E9" s="1">
        <f>SUMIF('Coi 1203'!$Q:$Q, $A9, 'Coi 1203'!L:L)</f>
        <v>0</v>
      </c>
      <c r="F9" s="1">
        <f>SUMIF('Coi 1203'!$Q:$Q, $A9, 'Coi 1203'!M:M)</f>
        <v>0</v>
      </c>
      <c r="G9" s="1">
        <f>SUMIF('Coi 1203'!$Q:$Q, $A9, 'Coi 1203'!N:N)</f>
        <v>0</v>
      </c>
    </row>
    <row r="10" spans="1:7" x14ac:dyDescent="0.35">
      <c r="A10" s="1">
        <v>1984</v>
      </c>
      <c r="B10" s="1">
        <f>SUMIF('Coi 1203'!$Q:$Q, $A10, 'Coi 1203'!I:I)</f>
        <v>1</v>
      </c>
      <c r="C10" s="1">
        <f>SUMIF('Coi 1203'!$Q:$Q, $A10, 'Coi 1203'!J:J)</f>
        <v>0</v>
      </c>
      <c r="D10" s="1">
        <f>SUMIF('Coi 1203'!$Q:$Q, $A10, 'Coi 1203'!K:K)</f>
        <v>0</v>
      </c>
      <c r="E10" s="1">
        <f>SUMIF('Coi 1203'!$Q:$Q, $A10, 'Coi 1203'!L:L)</f>
        <v>0</v>
      </c>
      <c r="F10" s="1">
        <f>SUMIF('Coi 1203'!$Q:$Q, $A10, 'Coi 1203'!M:M)</f>
        <v>0</v>
      </c>
      <c r="G10" s="1">
        <f>SUMIF('Coi 1203'!$Q:$Q, $A10, 'Coi 1203'!N:N)</f>
        <v>0</v>
      </c>
    </row>
    <row r="11" spans="1:7" x14ac:dyDescent="0.35">
      <c r="A11" s="1">
        <v>1985</v>
      </c>
      <c r="B11" s="1">
        <f>SUMIF('Coi 1203'!$Q:$Q, $A11, 'Coi 1203'!I:I)</f>
        <v>1</v>
      </c>
      <c r="C11" s="1">
        <f>SUMIF('Coi 1203'!$Q:$Q, $A11, 'Coi 1203'!J:J)</f>
        <v>0</v>
      </c>
      <c r="D11" s="1">
        <f>SUMIF('Coi 1203'!$Q:$Q, $A11, 'Coi 1203'!K:K)</f>
        <v>0</v>
      </c>
      <c r="E11" s="1">
        <f>SUMIF('Coi 1203'!$Q:$Q, $A11, 'Coi 1203'!L:L)</f>
        <v>0</v>
      </c>
      <c r="F11" s="1">
        <f>SUMIF('Coi 1203'!$Q:$Q, $A11, 'Coi 1203'!M:M)</f>
        <v>0</v>
      </c>
      <c r="G11" s="1">
        <f>SUMIF('Coi 1203'!$Q:$Q, $A11, 'Coi 1203'!N:N)</f>
        <v>0</v>
      </c>
    </row>
    <row r="12" spans="1:7" x14ac:dyDescent="0.35">
      <c r="A12" s="1">
        <v>1986</v>
      </c>
      <c r="B12" s="1">
        <f>SUMIF('Coi 1203'!$Q:$Q, $A12, 'Coi 1203'!I:I)</f>
        <v>2</v>
      </c>
      <c r="C12" s="1">
        <f>SUMIF('Coi 1203'!$Q:$Q, $A12, 'Coi 1203'!J:J)</f>
        <v>0</v>
      </c>
      <c r="D12" s="1">
        <f>SUMIF('Coi 1203'!$Q:$Q, $A12, 'Coi 1203'!K:K)</f>
        <v>0</v>
      </c>
      <c r="E12" s="1">
        <f>SUMIF('Coi 1203'!$Q:$Q, $A12, 'Coi 1203'!L:L)</f>
        <v>0</v>
      </c>
      <c r="F12" s="1">
        <f>SUMIF('Coi 1203'!$Q:$Q, $A12, 'Coi 1203'!M:M)</f>
        <v>0</v>
      </c>
      <c r="G12" s="1">
        <f>SUMIF('Coi 1203'!$Q:$Q, $A12, 'Coi 1203'!N:N)</f>
        <v>0</v>
      </c>
    </row>
    <row r="13" spans="1:7" x14ac:dyDescent="0.35">
      <c r="A13" s="1">
        <v>1987</v>
      </c>
      <c r="B13" s="1">
        <f>SUMIF('Coi 1203'!$Q:$Q, $A13, 'Coi 1203'!I:I)</f>
        <v>3</v>
      </c>
      <c r="C13" s="1">
        <f>SUMIF('Coi 1203'!$Q:$Q, $A13, 'Coi 1203'!J:J)</f>
        <v>0</v>
      </c>
      <c r="D13" s="1">
        <f>SUMIF('Coi 1203'!$Q:$Q, $A13, 'Coi 1203'!K:K)</f>
        <v>0</v>
      </c>
      <c r="E13" s="1">
        <f>SUMIF('Coi 1203'!$Q:$Q, $A13, 'Coi 1203'!L:L)</f>
        <v>0</v>
      </c>
      <c r="F13" s="1">
        <f>SUMIF('Coi 1203'!$Q:$Q, $A13, 'Coi 1203'!M:M)</f>
        <v>0</v>
      </c>
      <c r="G13" s="1">
        <f>SUMIF('Coi 1203'!$Q:$Q, $A13, 'Coi 1203'!N:N)</f>
        <v>0</v>
      </c>
    </row>
    <row r="14" spans="1:7" x14ac:dyDescent="0.35">
      <c r="A14" s="1">
        <v>1988</v>
      </c>
      <c r="B14" s="1">
        <f>SUMIF('Coi 1203'!$Q:$Q, $A14, 'Coi 1203'!I:I)</f>
        <v>0</v>
      </c>
      <c r="C14" s="1">
        <f>SUMIF('Coi 1203'!$Q:$Q, $A14, 'Coi 1203'!J:J)</f>
        <v>0</v>
      </c>
      <c r="D14" s="1">
        <f>SUMIF('Coi 1203'!$Q:$Q, $A14, 'Coi 1203'!K:K)</f>
        <v>0</v>
      </c>
      <c r="E14" s="1">
        <f>SUMIF('Coi 1203'!$Q:$Q, $A14, 'Coi 1203'!L:L)</f>
        <v>1</v>
      </c>
      <c r="F14" s="1">
        <f>SUMIF('Coi 1203'!$Q:$Q, $A14, 'Coi 1203'!M:M)</f>
        <v>0</v>
      </c>
      <c r="G14" s="1">
        <f>SUMIF('Coi 1203'!$Q:$Q, $A14, 'Coi 1203'!N:N)</f>
        <v>0</v>
      </c>
    </row>
    <row r="15" spans="1:7" x14ac:dyDescent="0.35">
      <c r="A15" s="1">
        <v>1989</v>
      </c>
      <c r="B15" s="1">
        <f>SUMIF('Coi 1203'!$Q:$Q, $A15, 'Coi 1203'!I:I)</f>
        <v>0</v>
      </c>
      <c r="C15" s="1">
        <f>SUMIF('Coi 1203'!$Q:$Q, $A15, 'Coi 1203'!J:J)</f>
        <v>0</v>
      </c>
      <c r="D15" s="1">
        <f>SUMIF('Coi 1203'!$Q:$Q, $A15, 'Coi 1203'!K:K)</f>
        <v>0</v>
      </c>
      <c r="E15" s="1">
        <f>SUMIF('Coi 1203'!$Q:$Q, $A15, 'Coi 1203'!L:L)</f>
        <v>0</v>
      </c>
      <c r="F15" s="1">
        <f>SUMIF('Coi 1203'!$Q:$Q, $A15, 'Coi 1203'!M:M)</f>
        <v>0</v>
      </c>
      <c r="G15" s="1">
        <f>SUMIF('Coi 1203'!$Q:$Q, $A15, 'Coi 1203'!N:N)</f>
        <v>0</v>
      </c>
    </row>
    <row r="16" spans="1:7" x14ac:dyDescent="0.35">
      <c r="A16" s="1">
        <v>1990</v>
      </c>
      <c r="B16" s="1">
        <f>SUMIF('Coi 1203'!$Q:$Q, $A16, 'Coi 1203'!I:I)</f>
        <v>0</v>
      </c>
      <c r="C16" s="1">
        <f>SUMIF('Coi 1203'!$Q:$Q, $A16, 'Coi 1203'!J:J)</f>
        <v>0</v>
      </c>
      <c r="D16" s="1">
        <f>SUMIF('Coi 1203'!$Q:$Q, $A16, 'Coi 1203'!K:K)</f>
        <v>0</v>
      </c>
      <c r="E16" s="1">
        <f>SUMIF('Coi 1203'!$Q:$Q, $A16, 'Coi 1203'!L:L)</f>
        <v>0</v>
      </c>
      <c r="F16" s="1">
        <f>SUMIF('Coi 1203'!$Q:$Q, $A16, 'Coi 1203'!M:M)</f>
        <v>0</v>
      </c>
      <c r="G16" s="1">
        <f>SUMIF('Coi 1203'!$Q:$Q, $A16, 'Coi 1203'!N:N)</f>
        <v>0</v>
      </c>
    </row>
    <row r="17" spans="1:7" x14ac:dyDescent="0.35">
      <c r="A17" s="1">
        <v>1991</v>
      </c>
      <c r="B17" s="1">
        <f>SUMIF('Coi 1203'!$Q:$Q, $A17, 'Coi 1203'!I:I)</f>
        <v>4</v>
      </c>
      <c r="C17" s="1">
        <f>SUMIF('Coi 1203'!$Q:$Q, $A17, 'Coi 1203'!J:J)</f>
        <v>0</v>
      </c>
      <c r="D17" s="1">
        <f>SUMIF('Coi 1203'!$Q:$Q, $A17, 'Coi 1203'!K:K)</f>
        <v>0</v>
      </c>
      <c r="E17" s="1">
        <f>SUMIF('Coi 1203'!$Q:$Q, $A17, 'Coi 1203'!L:L)</f>
        <v>0</v>
      </c>
      <c r="F17" s="1">
        <f>SUMIF('Coi 1203'!$Q:$Q, $A17, 'Coi 1203'!M:M)</f>
        <v>0</v>
      </c>
      <c r="G17" s="1">
        <f>SUMIF('Coi 1203'!$Q:$Q, $A17, 'Coi 1203'!N:N)</f>
        <v>0</v>
      </c>
    </row>
    <row r="18" spans="1:7" x14ac:dyDescent="0.35">
      <c r="A18" s="1">
        <v>1992</v>
      </c>
      <c r="B18" s="1">
        <f>SUMIF('Coi 1203'!$Q:$Q, $A18, 'Coi 1203'!I:I)</f>
        <v>3</v>
      </c>
      <c r="C18" s="1">
        <f>SUMIF('Coi 1203'!$Q:$Q, $A18, 'Coi 1203'!J:J)</f>
        <v>0</v>
      </c>
      <c r="D18" s="1">
        <f>SUMIF('Coi 1203'!$Q:$Q, $A18, 'Coi 1203'!K:K)</f>
        <v>0</v>
      </c>
      <c r="E18" s="1">
        <f>SUMIF('Coi 1203'!$Q:$Q, $A18, 'Coi 1203'!L:L)</f>
        <v>0</v>
      </c>
      <c r="F18" s="1">
        <f>SUMIF('Coi 1203'!$Q:$Q, $A18, 'Coi 1203'!M:M)</f>
        <v>0</v>
      </c>
      <c r="G18" s="1">
        <f>SUMIF('Coi 1203'!$Q:$Q, $A18, 'Coi 1203'!N:N)</f>
        <v>0</v>
      </c>
    </row>
    <row r="19" spans="1:7" x14ac:dyDescent="0.35">
      <c r="A19" s="1">
        <v>1993</v>
      </c>
      <c r="B19" s="1">
        <f>SUMIF('Coi 1203'!$Q:$Q, $A19, 'Coi 1203'!I:I)</f>
        <v>3</v>
      </c>
      <c r="C19" s="1">
        <f>SUMIF('Coi 1203'!$Q:$Q, $A19, 'Coi 1203'!J:J)</f>
        <v>0</v>
      </c>
      <c r="D19" s="1">
        <f>SUMIF('Coi 1203'!$Q:$Q, $A19, 'Coi 1203'!K:K)</f>
        <v>0</v>
      </c>
      <c r="E19" s="1">
        <f>SUMIF('Coi 1203'!$Q:$Q, $A19, 'Coi 1203'!L:L)</f>
        <v>0</v>
      </c>
      <c r="F19" s="1">
        <f>SUMIF('Coi 1203'!$Q:$Q, $A19, 'Coi 1203'!M:M)</f>
        <v>0</v>
      </c>
      <c r="G19" s="1">
        <f>SUMIF('Coi 1203'!$Q:$Q, $A19, 'Coi 1203'!N:N)</f>
        <v>0</v>
      </c>
    </row>
    <row r="20" spans="1:7" x14ac:dyDescent="0.35">
      <c r="A20" s="1">
        <v>1994</v>
      </c>
      <c r="B20" s="1">
        <f>SUMIF('Coi 1203'!$Q:$Q, $A20, 'Coi 1203'!I:I)</f>
        <v>5</v>
      </c>
      <c r="C20" s="1">
        <f>SUMIF('Coi 1203'!$Q:$Q, $A20, 'Coi 1203'!J:J)</f>
        <v>0</v>
      </c>
      <c r="D20" s="1">
        <f>SUMIF('Coi 1203'!$Q:$Q, $A20, 'Coi 1203'!K:K)</f>
        <v>0</v>
      </c>
      <c r="E20" s="1">
        <f>SUMIF('Coi 1203'!$Q:$Q, $A20, 'Coi 1203'!L:L)</f>
        <v>0</v>
      </c>
      <c r="F20" s="1">
        <f>SUMIF('Coi 1203'!$Q:$Q, $A20, 'Coi 1203'!M:M)</f>
        <v>0</v>
      </c>
      <c r="G20" s="1">
        <f>SUMIF('Coi 1203'!$Q:$Q, $A20, 'Coi 1203'!N:N)</f>
        <v>0</v>
      </c>
    </row>
    <row r="21" spans="1:7" x14ac:dyDescent="0.35">
      <c r="A21" s="1">
        <v>1995</v>
      </c>
      <c r="B21" s="1">
        <f>SUMIF('Coi 1203'!$Q:$Q, $A21, 'Coi 1203'!I:I)</f>
        <v>5</v>
      </c>
      <c r="C21" s="1">
        <f>SUMIF('Coi 1203'!$Q:$Q, $A21, 'Coi 1203'!J:J)</f>
        <v>0</v>
      </c>
      <c r="D21" s="1">
        <f>SUMIF('Coi 1203'!$Q:$Q, $A21, 'Coi 1203'!K:K)</f>
        <v>0</v>
      </c>
      <c r="E21" s="1">
        <f>SUMIF('Coi 1203'!$Q:$Q, $A21, 'Coi 1203'!L:L)</f>
        <v>0</v>
      </c>
      <c r="F21" s="1">
        <f>SUMIF('Coi 1203'!$Q:$Q, $A21, 'Coi 1203'!M:M)</f>
        <v>0</v>
      </c>
      <c r="G21" s="1">
        <f>SUMIF('Coi 1203'!$Q:$Q, $A21, 'Coi 1203'!N:N)</f>
        <v>0</v>
      </c>
    </row>
    <row r="22" spans="1:7" x14ac:dyDescent="0.35">
      <c r="A22" s="1">
        <v>1996</v>
      </c>
      <c r="B22" s="1">
        <f>SUMIF('Coi 1203'!$Q:$Q, $A22, 'Coi 1203'!I:I)</f>
        <v>2</v>
      </c>
      <c r="C22" s="1">
        <f>SUMIF('Coi 1203'!$Q:$Q, $A22, 'Coi 1203'!J:J)</f>
        <v>0</v>
      </c>
      <c r="D22" s="1">
        <f>SUMIF('Coi 1203'!$Q:$Q, $A22, 'Coi 1203'!K:K)</f>
        <v>0</v>
      </c>
      <c r="E22" s="1">
        <f>SUMIF('Coi 1203'!$Q:$Q, $A22, 'Coi 1203'!L:L)</f>
        <v>0</v>
      </c>
      <c r="F22" s="1">
        <f>SUMIF('Coi 1203'!$Q:$Q, $A22, 'Coi 1203'!M:M)</f>
        <v>0</v>
      </c>
      <c r="G22" s="1">
        <f>SUMIF('Coi 1203'!$Q:$Q, $A22, 'Coi 1203'!N:N)</f>
        <v>0</v>
      </c>
    </row>
    <row r="23" spans="1:7" x14ac:dyDescent="0.35">
      <c r="A23" s="1">
        <v>1997</v>
      </c>
      <c r="B23" s="1">
        <f>SUMIF('Coi 1203'!$Q:$Q, $A23, 'Coi 1203'!I:I)</f>
        <v>3</v>
      </c>
      <c r="C23" s="1">
        <f>SUMIF('Coi 1203'!$Q:$Q, $A23, 'Coi 1203'!J:J)</f>
        <v>0</v>
      </c>
      <c r="D23" s="1">
        <f>SUMIF('Coi 1203'!$Q:$Q, $A23, 'Coi 1203'!K:K)</f>
        <v>0</v>
      </c>
      <c r="E23" s="1">
        <f>SUMIF('Coi 1203'!$Q:$Q, $A23, 'Coi 1203'!L:L)</f>
        <v>0</v>
      </c>
      <c r="F23" s="1">
        <f>SUMIF('Coi 1203'!$Q:$Q, $A23, 'Coi 1203'!M:M)</f>
        <v>0</v>
      </c>
      <c r="G23" s="1">
        <f>SUMIF('Coi 1203'!$Q:$Q, $A23, 'Coi 1203'!N:N)</f>
        <v>0</v>
      </c>
    </row>
    <row r="24" spans="1:7" x14ac:dyDescent="0.35">
      <c r="A24" s="1">
        <v>1998</v>
      </c>
      <c r="B24" s="1">
        <f>SUMIF('Coi 1203'!$Q:$Q, $A24, 'Coi 1203'!I:I)</f>
        <v>7</v>
      </c>
      <c r="C24" s="1">
        <f>SUMIF('Coi 1203'!$Q:$Q, $A24, 'Coi 1203'!J:J)</f>
        <v>2</v>
      </c>
      <c r="D24" s="1">
        <f>SUMIF('Coi 1203'!$Q:$Q, $A24, 'Coi 1203'!K:K)</f>
        <v>1</v>
      </c>
      <c r="E24" s="1">
        <f>SUMIF('Coi 1203'!$Q:$Q, $A24, 'Coi 1203'!L:L)</f>
        <v>0</v>
      </c>
      <c r="F24" s="1">
        <f>SUMIF('Coi 1203'!$Q:$Q, $A24, 'Coi 1203'!M:M)</f>
        <v>0</v>
      </c>
      <c r="G24" s="1">
        <f>SUMIF('Coi 1203'!$Q:$Q, $A24, 'Coi 1203'!N:N)</f>
        <v>0</v>
      </c>
    </row>
    <row r="25" spans="1:7" x14ac:dyDescent="0.35">
      <c r="A25" s="1">
        <v>1999</v>
      </c>
      <c r="B25" s="1">
        <f>SUMIF('Coi 1203'!$Q:$Q, $A25, 'Coi 1203'!I:I)</f>
        <v>9</v>
      </c>
      <c r="C25" s="1">
        <f>SUMIF('Coi 1203'!$Q:$Q, $A25, 'Coi 1203'!J:J)</f>
        <v>2</v>
      </c>
      <c r="D25" s="1">
        <f>SUMIF('Coi 1203'!$Q:$Q, $A25, 'Coi 1203'!K:K)</f>
        <v>0</v>
      </c>
      <c r="E25" s="1">
        <f>SUMIF('Coi 1203'!$Q:$Q, $A25, 'Coi 1203'!L:L)</f>
        <v>0</v>
      </c>
      <c r="F25" s="1">
        <f>SUMIF('Coi 1203'!$Q:$Q, $A25, 'Coi 1203'!M:M)</f>
        <v>0</v>
      </c>
      <c r="G25" s="1">
        <f>SUMIF('Coi 1203'!$Q:$Q, $A25, 'Coi 1203'!N:N)</f>
        <v>0</v>
      </c>
    </row>
    <row r="26" spans="1:7" x14ac:dyDescent="0.35">
      <c r="A26" s="1">
        <v>2000</v>
      </c>
      <c r="B26" s="1">
        <f>SUMIF('Coi 1203'!$Q:$Q, $A26, 'Coi 1203'!I:I)</f>
        <v>7</v>
      </c>
      <c r="C26" s="1">
        <f>SUMIF('Coi 1203'!$Q:$Q, $A26, 'Coi 1203'!J:J)</f>
        <v>1</v>
      </c>
      <c r="D26" s="1">
        <f>SUMIF('Coi 1203'!$Q:$Q, $A26, 'Coi 1203'!K:K)</f>
        <v>0</v>
      </c>
      <c r="E26" s="1">
        <f>SUMIF('Coi 1203'!$Q:$Q, $A26, 'Coi 1203'!L:L)</f>
        <v>0</v>
      </c>
      <c r="F26" s="1">
        <f>SUMIF('Coi 1203'!$Q:$Q, $A26, 'Coi 1203'!M:M)</f>
        <v>0</v>
      </c>
      <c r="G26" s="1">
        <f>SUMIF('Coi 1203'!$Q:$Q, $A26, 'Coi 1203'!N:N)</f>
        <v>0</v>
      </c>
    </row>
    <row r="27" spans="1:7" x14ac:dyDescent="0.35">
      <c r="A27" s="1">
        <v>2001</v>
      </c>
      <c r="B27" s="1">
        <f>SUMIF('Coi 1203'!$Q:$Q, $A27, 'Coi 1203'!I:I)</f>
        <v>6</v>
      </c>
      <c r="C27" s="1">
        <f>SUMIF('Coi 1203'!$Q:$Q, $A27, 'Coi 1203'!J:J)</f>
        <v>0</v>
      </c>
      <c r="D27" s="1">
        <f>SUMIF('Coi 1203'!$Q:$Q, $A27, 'Coi 1203'!K:K)</f>
        <v>0</v>
      </c>
      <c r="E27" s="1">
        <f>SUMIF('Coi 1203'!$Q:$Q, $A27, 'Coi 1203'!L:L)</f>
        <v>0</v>
      </c>
      <c r="F27" s="1">
        <f>SUMIF('Coi 1203'!$Q:$Q, $A27, 'Coi 1203'!M:M)</f>
        <v>0</v>
      </c>
      <c r="G27" s="1">
        <f>SUMIF('Coi 1203'!$Q:$Q, $A27, 'Coi 1203'!N:N)</f>
        <v>0</v>
      </c>
    </row>
    <row r="28" spans="1:7" x14ac:dyDescent="0.35">
      <c r="A28" s="1">
        <v>2002</v>
      </c>
      <c r="B28" s="1">
        <f>SUMIF('Coi 1203'!$Q:$Q, $A28, 'Coi 1203'!I:I)</f>
        <v>13</v>
      </c>
      <c r="C28" s="1">
        <f>SUMIF('Coi 1203'!$Q:$Q, $A28, 'Coi 1203'!J:J)</f>
        <v>0</v>
      </c>
      <c r="D28" s="1">
        <f>SUMIF('Coi 1203'!$Q:$Q, $A28, 'Coi 1203'!K:K)</f>
        <v>0</v>
      </c>
      <c r="E28" s="1">
        <f>SUMIF('Coi 1203'!$Q:$Q, $A28, 'Coi 1203'!L:L)</f>
        <v>0</v>
      </c>
      <c r="F28" s="1">
        <f>SUMIF('Coi 1203'!$Q:$Q, $A28, 'Coi 1203'!M:M)</f>
        <v>0</v>
      </c>
      <c r="G28" s="1">
        <f>SUMIF('Coi 1203'!$Q:$Q, $A28, 'Coi 1203'!N:N)</f>
        <v>0</v>
      </c>
    </row>
    <row r="29" spans="1:7" x14ac:dyDescent="0.35">
      <c r="A29" s="1">
        <v>2003</v>
      </c>
      <c r="B29" s="1">
        <f>SUMIF('Coi 1203'!$Q:$Q, $A29, 'Coi 1203'!I:I)</f>
        <v>17</v>
      </c>
      <c r="C29" s="1">
        <f>SUMIF('Coi 1203'!$Q:$Q, $A29, 'Coi 1203'!J:J)</f>
        <v>1</v>
      </c>
      <c r="D29" s="1">
        <f>SUMIF('Coi 1203'!$Q:$Q, $A29, 'Coi 1203'!K:K)</f>
        <v>0</v>
      </c>
      <c r="E29" s="1">
        <f>SUMIF('Coi 1203'!$Q:$Q, $A29, 'Coi 1203'!L:L)</f>
        <v>1</v>
      </c>
      <c r="F29" s="1">
        <f>SUMIF('Coi 1203'!$Q:$Q, $A29, 'Coi 1203'!M:M)</f>
        <v>0</v>
      </c>
      <c r="G29" s="1">
        <f>SUMIF('Coi 1203'!$Q:$Q, $A29, 'Coi 1203'!N:N)</f>
        <v>1</v>
      </c>
    </row>
    <row r="30" spans="1:7" x14ac:dyDescent="0.35">
      <c r="A30" s="1">
        <v>2004</v>
      </c>
      <c r="B30" s="1">
        <f>SUMIF('Coi 1203'!$Q:$Q, $A30, 'Coi 1203'!I:I)</f>
        <v>10</v>
      </c>
      <c r="C30" s="1">
        <f>SUMIF('Coi 1203'!$Q:$Q, $A30, 'Coi 1203'!J:J)</f>
        <v>3</v>
      </c>
      <c r="D30" s="1">
        <f>SUMIF('Coi 1203'!$Q:$Q, $A30, 'Coi 1203'!K:K)</f>
        <v>0</v>
      </c>
      <c r="E30" s="1">
        <f>SUMIF('Coi 1203'!$Q:$Q, $A30, 'Coi 1203'!L:L)</f>
        <v>0</v>
      </c>
      <c r="F30" s="1">
        <f>SUMIF('Coi 1203'!$Q:$Q, $A30, 'Coi 1203'!M:M)</f>
        <v>0</v>
      </c>
      <c r="G30" s="1">
        <f>SUMIF('Coi 1203'!$Q:$Q, $A30, 'Coi 1203'!N:N)</f>
        <v>0</v>
      </c>
    </row>
    <row r="31" spans="1:7" x14ac:dyDescent="0.35">
      <c r="A31" s="1">
        <v>2005</v>
      </c>
      <c r="B31" s="1">
        <f>SUMIF('Coi 1203'!$Q:$Q, $A31, 'Coi 1203'!I:I)</f>
        <v>17</v>
      </c>
      <c r="C31" s="1">
        <f>SUMIF('Coi 1203'!$Q:$Q, $A31, 'Coi 1203'!J:J)</f>
        <v>6</v>
      </c>
      <c r="D31" s="1">
        <f>SUMIF('Coi 1203'!$Q:$Q, $A31, 'Coi 1203'!K:K)</f>
        <v>0</v>
      </c>
      <c r="E31" s="1">
        <f>SUMIF('Coi 1203'!$Q:$Q, $A31, 'Coi 1203'!L:L)</f>
        <v>0</v>
      </c>
      <c r="F31" s="1">
        <f>SUMIF('Coi 1203'!$Q:$Q, $A31, 'Coi 1203'!M:M)</f>
        <v>0</v>
      </c>
      <c r="G31" s="1">
        <f>SUMIF('Coi 1203'!$Q:$Q, $A31, 'Coi 1203'!N:N)</f>
        <v>0</v>
      </c>
    </row>
    <row r="32" spans="1:7" x14ac:dyDescent="0.35">
      <c r="A32" s="1">
        <v>2006</v>
      </c>
      <c r="B32" s="1">
        <f>SUMIF('Coi 1203'!$Q:$Q, $A32, 'Coi 1203'!I:I)</f>
        <v>17</v>
      </c>
      <c r="C32" s="1">
        <f>SUMIF('Coi 1203'!$Q:$Q, $A32, 'Coi 1203'!J:J)</f>
        <v>3</v>
      </c>
      <c r="D32" s="1">
        <f>SUMIF('Coi 1203'!$Q:$Q, $A32, 'Coi 1203'!K:K)</f>
        <v>0</v>
      </c>
      <c r="E32" s="1">
        <f>SUMIF('Coi 1203'!$Q:$Q, $A32, 'Coi 1203'!L:L)</f>
        <v>0</v>
      </c>
      <c r="F32" s="1">
        <f>SUMIF('Coi 1203'!$Q:$Q, $A32, 'Coi 1203'!M:M)</f>
        <v>0</v>
      </c>
      <c r="G32" s="1">
        <f>SUMIF('Coi 1203'!$Q:$Q, $A32, 'Coi 1203'!N:N)</f>
        <v>0</v>
      </c>
    </row>
    <row r="33" spans="1:8" x14ac:dyDescent="0.35">
      <c r="A33" s="1">
        <v>2007</v>
      </c>
      <c r="B33" s="1">
        <f>SUMIF('Coi 1203'!$Q:$Q, $A33, 'Coi 1203'!I:I)</f>
        <v>19</v>
      </c>
      <c r="C33" s="1">
        <f>SUMIF('Coi 1203'!$Q:$Q, $A33, 'Coi 1203'!J:J)</f>
        <v>6</v>
      </c>
      <c r="D33" s="1">
        <f>SUMIF('Coi 1203'!$Q:$Q, $A33, 'Coi 1203'!K:K)</f>
        <v>0</v>
      </c>
      <c r="E33" s="1">
        <f>SUMIF('Coi 1203'!$Q:$Q, $A33, 'Coi 1203'!L:L)</f>
        <v>2</v>
      </c>
      <c r="F33" s="1">
        <f>SUMIF('Coi 1203'!$Q:$Q, $A33, 'Coi 1203'!M:M)</f>
        <v>0</v>
      </c>
      <c r="G33" s="1">
        <f>SUMIF('Coi 1203'!$Q:$Q, $A33, 'Coi 1203'!N:N)</f>
        <v>0</v>
      </c>
    </row>
    <row r="34" spans="1:8" x14ac:dyDescent="0.35">
      <c r="A34" s="1">
        <v>2008</v>
      </c>
      <c r="B34" s="1">
        <f>SUMIF('Coi 1203'!$Q:$Q, $A34, 'Coi 1203'!I:I)</f>
        <v>15</v>
      </c>
      <c r="C34" s="1">
        <f>SUMIF('Coi 1203'!$Q:$Q, $A34, 'Coi 1203'!J:J)</f>
        <v>6</v>
      </c>
      <c r="D34" s="1">
        <f>SUMIF('Coi 1203'!$Q:$Q, $A34, 'Coi 1203'!K:K)</f>
        <v>0</v>
      </c>
      <c r="E34" s="1">
        <f>SUMIF('Coi 1203'!$Q:$Q, $A34, 'Coi 1203'!L:L)</f>
        <v>2</v>
      </c>
      <c r="F34" s="1">
        <f>SUMIF('Coi 1203'!$Q:$Q, $A34, 'Coi 1203'!M:M)</f>
        <v>1</v>
      </c>
      <c r="G34" s="1">
        <f>SUMIF('Coi 1203'!$Q:$Q, $A34, 'Coi 1203'!N:N)</f>
        <v>1</v>
      </c>
    </row>
    <row r="35" spans="1:8" x14ac:dyDescent="0.35">
      <c r="A35" s="1">
        <v>2009</v>
      </c>
      <c r="B35" s="1">
        <f>SUMIF('Coi 1203'!$Q:$Q, $A35, 'Coi 1203'!I:I)</f>
        <v>5</v>
      </c>
      <c r="C35" s="1">
        <f>SUMIF('Coi 1203'!$Q:$Q, $A35, 'Coi 1203'!J:J)</f>
        <v>10</v>
      </c>
      <c r="D35" s="1">
        <f>SUMIF('Coi 1203'!$Q:$Q, $A35, 'Coi 1203'!K:K)</f>
        <v>1</v>
      </c>
      <c r="E35" s="1">
        <f>SUMIF('Coi 1203'!$Q:$Q, $A35, 'Coi 1203'!L:L)</f>
        <v>3</v>
      </c>
      <c r="F35" s="1">
        <f>SUMIF('Coi 1203'!$Q:$Q, $A35, 'Coi 1203'!M:M)</f>
        <v>0</v>
      </c>
      <c r="G35" s="1">
        <f>SUMIF('Coi 1203'!$Q:$Q, $A35, 'Coi 1203'!N:N)</f>
        <v>1</v>
      </c>
    </row>
    <row r="36" spans="1:8" x14ac:dyDescent="0.35">
      <c r="A36" s="1">
        <v>2010</v>
      </c>
      <c r="B36" s="1">
        <f>SUMIF('Coi 1203'!$Q:$Q, $A36, 'Coi 1203'!I:I)</f>
        <v>10</v>
      </c>
      <c r="C36" s="1">
        <f>SUMIF('Coi 1203'!$Q:$Q, $A36, 'Coi 1203'!J:J)</f>
        <v>15</v>
      </c>
      <c r="D36" s="1">
        <f>SUMIF('Coi 1203'!$Q:$Q, $A36, 'Coi 1203'!K:K)</f>
        <v>1</v>
      </c>
      <c r="E36" s="1">
        <f>SUMIF('Coi 1203'!$Q:$Q, $A36, 'Coi 1203'!L:L)</f>
        <v>3</v>
      </c>
      <c r="F36" s="1">
        <f>SUMIF('Coi 1203'!$Q:$Q, $A36, 'Coi 1203'!M:M)</f>
        <v>2</v>
      </c>
      <c r="G36" s="1">
        <f>SUMIF('Coi 1203'!$Q:$Q, $A36, 'Coi 1203'!N:N)</f>
        <v>0</v>
      </c>
    </row>
    <row r="37" spans="1:8" x14ac:dyDescent="0.35">
      <c r="A37" s="1">
        <v>2011</v>
      </c>
      <c r="B37" s="1">
        <f>SUMIF('Coi 1203'!$Q:$Q, $A37, 'Coi 1203'!I:I)</f>
        <v>14</v>
      </c>
      <c r="C37" s="1">
        <f>SUMIF('Coi 1203'!$Q:$Q, $A37, 'Coi 1203'!J:J)</f>
        <v>33</v>
      </c>
      <c r="D37" s="1">
        <f>SUMIF('Coi 1203'!$Q:$Q, $A37, 'Coi 1203'!K:K)</f>
        <v>1</v>
      </c>
      <c r="E37" s="1">
        <f>SUMIF('Coi 1203'!$Q:$Q, $A37, 'Coi 1203'!L:L)</f>
        <v>2</v>
      </c>
      <c r="F37" s="1">
        <f>SUMIF('Coi 1203'!$Q:$Q, $A37, 'Coi 1203'!M:M)</f>
        <v>3</v>
      </c>
      <c r="G37" s="1">
        <f>SUMIF('Coi 1203'!$Q:$Q, $A37, 'Coi 1203'!N:N)</f>
        <v>0</v>
      </c>
    </row>
    <row r="38" spans="1:8" x14ac:dyDescent="0.35">
      <c r="A38" s="1">
        <v>2012</v>
      </c>
      <c r="B38" s="1">
        <f>SUMIF('Coi 1203'!$Q:$Q, $A38, 'Coi 1203'!I:I)</f>
        <v>13</v>
      </c>
      <c r="C38" s="1">
        <f>SUMIF('Coi 1203'!$Q:$Q, $A38, 'Coi 1203'!J:J)</f>
        <v>22</v>
      </c>
      <c r="D38" s="1">
        <f>SUMIF('Coi 1203'!$Q:$Q, $A38, 'Coi 1203'!K:K)</f>
        <v>1</v>
      </c>
      <c r="E38" s="1">
        <f>SUMIF('Coi 1203'!$Q:$Q, $A38, 'Coi 1203'!L:L)</f>
        <v>5</v>
      </c>
      <c r="F38" s="1">
        <f>SUMIF('Coi 1203'!$Q:$Q, $A38, 'Coi 1203'!M:M)</f>
        <v>2</v>
      </c>
      <c r="G38" s="1">
        <f>SUMIF('Coi 1203'!$Q:$Q, $A38, 'Coi 1203'!N:N)</f>
        <v>0</v>
      </c>
    </row>
    <row r="39" spans="1:8" x14ac:dyDescent="0.35">
      <c r="A39" s="1">
        <v>2013</v>
      </c>
      <c r="B39" s="1">
        <f>SUMIF('Coi 1203'!$Q:$Q, $A39, 'Coi 1203'!I:I)</f>
        <v>18</v>
      </c>
      <c r="C39" s="1">
        <f>SUMIF('Coi 1203'!$Q:$Q, $A39, 'Coi 1203'!J:J)</f>
        <v>48</v>
      </c>
      <c r="D39" s="1">
        <f>SUMIF('Coi 1203'!$Q:$Q, $A39, 'Coi 1203'!K:K)</f>
        <v>2</v>
      </c>
      <c r="E39" s="1">
        <f>SUMIF('Coi 1203'!$Q:$Q, $A39, 'Coi 1203'!L:L)</f>
        <v>11</v>
      </c>
      <c r="F39" s="1">
        <f>SUMIF('Coi 1203'!$Q:$Q, $A39, 'Coi 1203'!M:M)</f>
        <v>9</v>
      </c>
      <c r="G39" s="1">
        <f>SUMIF('Coi 1203'!$Q:$Q, $A39, 'Coi 1203'!N:N)</f>
        <v>1</v>
      </c>
    </row>
    <row r="40" spans="1:8" x14ac:dyDescent="0.35">
      <c r="A40" s="1">
        <v>2014</v>
      </c>
      <c r="B40" s="1">
        <f>SUMIF('Coi 1203'!$Q:$Q, $A40, 'Coi 1203'!I:I)</f>
        <v>33</v>
      </c>
      <c r="C40" s="1">
        <f>SUMIF('Coi 1203'!$Q:$Q, $A40, 'Coi 1203'!J:J)</f>
        <v>98</v>
      </c>
      <c r="D40" s="1">
        <f>SUMIF('Coi 1203'!$Q:$Q, $A40, 'Coi 1203'!K:K)</f>
        <v>6</v>
      </c>
      <c r="E40" s="1">
        <f>SUMIF('Coi 1203'!$Q:$Q, $A40, 'Coi 1203'!L:L)</f>
        <v>33</v>
      </c>
      <c r="F40" s="1">
        <f>SUMIF('Coi 1203'!$Q:$Q, $A40, 'Coi 1203'!M:M)</f>
        <v>24</v>
      </c>
      <c r="G40" s="1">
        <f>SUMIF('Coi 1203'!$Q:$Q, $A40, 'Coi 1203'!N:N)</f>
        <v>4</v>
      </c>
    </row>
    <row r="41" spans="1:8" x14ac:dyDescent="0.35">
      <c r="A41" s="1">
        <v>2015</v>
      </c>
      <c r="B41" s="1">
        <f>SUMIF('Coi 1203'!$Q:$Q, $A41, 'Coi 1203'!I:I)</f>
        <v>29</v>
      </c>
      <c r="C41" s="1">
        <f>SUMIF('Coi 1203'!$Q:$Q, $A41, 'Coi 1203'!J:J)</f>
        <v>124</v>
      </c>
      <c r="D41" s="1">
        <f>SUMIF('Coi 1203'!$Q:$Q, $A41, 'Coi 1203'!K:K)</f>
        <v>5</v>
      </c>
      <c r="E41" s="1">
        <f>SUMIF('Coi 1203'!$Q:$Q, $A41, 'Coi 1203'!L:L)</f>
        <v>29</v>
      </c>
      <c r="F41" s="1">
        <f>SUMIF('Coi 1203'!$Q:$Q, $A41, 'Coi 1203'!M:M)</f>
        <v>17</v>
      </c>
      <c r="G41" s="1">
        <f>SUMIF('Coi 1203'!$Q:$Q, $A41, 'Coi 1203'!N:N)</f>
        <v>3</v>
      </c>
    </row>
    <row r="42" spans="1:8" x14ac:dyDescent="0.35">
      <c r="A42" s="1">
        <v>2016</v>
      </c>
      <c r="B42" s="1">
        <f>SUMIF('Coi 1203'!$Q:$Q, $A42, 'Coi 1203'!I:I)</f>
        <v>21</v>
      </c>
      <c r="C42" s="1">
        <f>SUMIF('Coi 1203'!$Q:$Q, $A42, 'Coi 1203'!J:J)</f>
        <v>109</v>
      </c>
      <c r="D42" s="1">
        <f>SUMIF('Coi 1203'!$Q:$Q, $A42, 'Coi 1203'!K:K)</f>
        <v>12</v>
      </c>
      <c r="E42" s="1">
        <f>SUMIF('Coi 1203'!$Q:$Q, $A42, 'Coi 1203'!L:L)</f>
        <v>22</v>
      </c>
      <c r="F42" s="1">
        <f>SUMIF('Coi 1203'!$Q:$Q, $A42, 'Coi 1203'!M:M)</f>
        <v>9</v>
      </c>
      <c r="G42" s="1">
        <f>SUMIF('Coi 1203'!$Q:$Q, $A42, 'Coi 1203'!N:N)</f>
        <v>8</v>
      </c>
    </row>
    <row r="43" spans="1:8" x14ac:dyDescent="0.35">
      <c r="A43" s="1">
        <v>2017</v>
      </c>
      <c r="B43" s="1">
        <f>SUMIF('Coi 1203'!$Q:$Q, $A43, 'Coi 1203'!I:I)</f>
        <v>7</v>
      </c>
      <c r="C43" s="1">
        <f>SUMIF('Coi 1203'!$Q:$Q, $A43, 'Coi 1203'!J:J)</f>
        <v>75</v>
      </c>
      <c r="D43" s="1">
        <f>SUMIF('Coi 1203'!$Q:$Q, $A43, 'Coi 1203'!K:K)</f>
        <v>7</v>
      </c>
      <c r="E43" s="1">
        <f>SUMIF('Coi 1203'!$Q:$Q, $A43, 'Coi 1203'!L:L)</f>
        <v>12</v>
      </c>
      <c r="F43" s="1">
        <f>SUMIF('Coi 1203'!$Q:$Q, $A43, 'Coi 1203'!M:M)</f>
        <v>5</v>
      </c>
      <c r="G43" s="1">
        <f>SUMIF('Coi 1203'!$Q:$Q, $A43, 'Coi 1203'!N:N)</f>
        <v>6</v>
      </c>
    </row>
    <row r="44" spans="1:8" x14ac:dyDescent="0.35">
      <c r="A44" s="1">
        <v>2018</v>
      </c>
      <c r="B44" s="1">
        <f>SUMIF('Coi 1203'!$Q:$Q, $A44, 'Coi 1203'!I:I)</f>
        <v>1</v>
      </c>
      <c r="C44" s="1">
        <f>SUMIF('Coi 1203'!$Q:$Q, $A44, 'Coi 1203'!J:J)</f>
        <v>29</v>
      </c>
      <c r="D44" s="1">
        <f>SUMIF('Coi 1203'!$Q:$Q, $A44, 'Coi 1203'!K:K)</f>
        <v>0</v>
      </c>
      <c r="E44" s="1">
        <f>SUMIF('Coi 1203'!$Q:$Q, $A44, 'Coi 1203'!L:L)</f>
        <v>2</v>
      </c>
      <c r="F44" s="1">
        <f>SUMIF('Coi 1203'!$Q:$Q, $A44, 'Coi 1203'!M:M)</f>
        <v>0</v>
      </c>
      <c r="G44" s="1">
        <f>SUMIF('Coi 1203'!$Q:$Q, $A44, 'Coi 1203'!N:N)</f>
        <v>0</v>
      </c>
    </row>
    <row r="45" spans="1:8" x14ac:dyDescent="0.35">
      <c r="A45" s="1">
        <v>2019</v>
      </c>
      <c r="B45" s="1">
        <v>0</v>
      </c>
      <c r="C45" s="1">
        <v>1</v>
      </c>
      <c r="D45" s="1">
        <v>0</v>
      </c>
      <c r="E45" s="1">
        <v>0</v>
      </c>
      <c r="F45" s="1">
        <v>0</v>
      </c>
      <c r="G45" s="1"/>
    </row>
    <row r="46" spans="1:8" x14ac:dyDescent="0.35">
      <c r="A46" t="s">
        <v>44</v>
      </c>
      <c r="B46">
        <f>SUM(B24:B44)</f>
        <v>288</v>
      </c>
      <c r="C46">
        <f>SUM(C24:C44)</f>
        <v>593</v>
      </c>
      <c r="D46">
        <f>SUM(D24:D43)</f>
        <v>37</v>
      </c>
      <c r="E46">
        <f>SUM(E24:E45)</f>
        <v>127</v>
      </c>
      <c r="F46">
        <f>SUM(F24:F43)</f>
        <v>72</v>
      </c>
      <c r="G46">
        <f>SUM(G24:G43)</f>
        <v>25</v>
      </c>
      <c r="H46">
        <f>SUM(B46:G46)</f>
        <v>1142</v>
      </c>
    </row>
    <row r="47" spans="1:8" x14ac:dyDescent="0.35">
      <c r="A47" t="s">
        <v>42</v>
      </c>
      <c r="B47">
        <f>SUM(B2:B45)</f>
        <v>326</v>
      </c>
      <c r="C47">
        <f t="shared" ref="C47:G47" si="0">SUM(C2:C45)</f>
        <v>594</v>
      </c>
      <c r="D47">
        <f t="shared" si="0"/>
        <v>38</v>
      </c>
      <c r="E47">
        <f t="shared" si="0"/>
        <v>128</v>
      </c>
      <c r="F47">
        <f t="shared" si="0"/>
        <v>72</v>
      </c>
      <c r="G47">
        <f t="shared" si="0"/>
        <v>25</v>
      </c>
      <c r="H47">
        <f>SUM(B47:G47)</f>
        <v>1183</v>
      </c>
    </row>
    <row r="49" spans="1:2" x14ac:dyDescent="0.35">
      <c r="A49" t="s">
        <v>12</v>
      </c>
      <c r="B49">
        <v>53</v>
      </c>
    </row>
  </sheetData>
  <pageMargins left="0.7" right="0.7" top="0.75" bottom="0.75" header="0.3" footer="0.3"/>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workbookViewId="0">
      <selection activeCell="B7" sqref="B7"/>
    </sheetView>
  </sheetViews>
  <sheetFormatPr defaultRowHeight="14.5" x14ac:dyDescent="0.35"/>
  <cols>
    <col min="1" max="1" width="42.1796875" customWidth="1"/>
  </cols>
  <sheetData>
    <row r="1" spans="1:6" x14ac:dyDescent="0.35">
      <c r="A1" t="s">
        <v>37</v>
      </c>
      <c r="B1">
        <v>1179</v>
      </c>
      <c r="E1" t="s">
        <v>5368</v>
      </c>
      <c r="F1" t="s">
        <v>5369</v>
      </c>
    </row>
    <row r="2" spans="1:6" ht="15" customHeight="1" x14ac:dyDescent="0.35">
      <c r="A2" t="s">
        <v>14</v>
      </c>
      <c r="B2">
        <v>44</v>
      </c>
      <c r="E2">
        <v>1965</v>
      </c>
      <c r="F2">
        <v>1</v>
      </c>
    </row>
    <row r="3" spans="1:6" x14ac:dyDescent="0.35">
      <c r="A3" t="s">
        <v>15</v>
      </c>
      <c r="B3">
        <f>B1-B2</f>
        <v>1135</v>
      </c>
      <c r="E3">
        <v>1971</v>
      </c>
      <c r="F3">
        <v>1</v>
      </c>
    </row>
    <row r="4" spans="1:6" ht="29" customHeight="1" x14ac:dyDescent="0.35">
      <c r="A4" s="2" t="s">
        <v>16</v>
      </c>
      <c r="B4">
        <f>SUM(F2:F22)</f>
        <v>53</v>
      </c>
      <c r="E4">
        <v>1976</v>
      </c>
      <c r="F4">
        <v>1</v>
      </c>
    </row>
    <row r="5" spans="1:6" x14ac:dyDescent="0.35">
      <c r="A5" t="s">
        <v>39</v>
      </c>
      <c r="B5">
        <v>1</v>
      </c>
      <c r="E5">
        <v>1978</v>
      </c>
      <c r="F5">
        <v>2</v>
      </c>
    </row>
    <row r="6" spans="1:6" x14ac:dyDescent="0.35">
      <c r="A6" t="s">
        <v>17</v>
      </c>
      <c r="B6">
        <f>SUM(B4:B5)</f>
        <v>54</v>
      </c>
      <c r="E6">
        <v>1980</v>
      </c>
      <c r="F6">
        <v>1</v>
      </c>
    </row>
    <row r="7" spans="1:6" x14ac:dyDescent="0.35">
      <c r="A7" t="s">
        <v>41</v>
      </c>
      <c r="B7">
        <f>B3-B6</f>
        <v>1081</v>
      </c>
      <c r="E7">
        <v>1981</v>
      </c>
      <c r="F7">
        <v>1</v>
      </c>
    </row>
    <row r="8" spans="1:6" x14ac:dyDescent="0.35">
      <c r="A8" t="s">
        <v>40</v>
      </c>
      <c r="B8">
        <v>1142</v>
      </c>
      <c r="E8">
        <v>1982</v>
      </c>
      <c r="F8">
        <v>2</v>
      </c>
    </row>
    <row r="9" spans="1:6" x14ac:dyDescent="0.35">
      <c r="E9">
        <v>1983</v>
      </c>
      <c r="F9">
        <v>1</v>
      </c>
    </row>
    <row r="10" spans="1:6" x14ac:dyDescent="0.35">
      <c r="E10">
        <v>1984</v>
      </c>
      <c r="F10">
        <v>2</v>
      </c>
    </row>
    <row r="11" spans="1:6" x14ac:dyDescent="0.35">
      <c r="E11">
        <v>1985</v>
      </c>
      <c r="F11">
        <v>2</v>
      </c>
    </row>
    <row r="12" spans="1:6" x14ac:dyDescent="0.35">
      <c r="E12">
        <v>1986</v>
      </c>
      <c r="F12">
        <v>2</v>
      </c>
    </row>
    <row r="13" spans="1:6" x14ac:dyDescent="0.35">
      <c r="E13">
        <v>1987</v>
      </c>
      <c r="F13">
        <v>3</v>
      </c>
    </row>
    <row r="14" spans="1:6" x14ac:dyDescent="0.35">
      <c r="E14">
        <v>1988</v>
      </c>
      <c r="F14">
        <v>2</v>
      </c>
    </row>
    <row r="15" spans="1:6" x14ac:dyDescent="0.35">
      <c r="E15">
        <v>1990</v>
      </c>
      <c r="F15">
        <v>0</v>
      </c>
    </row>
    <row r="16" spans="1:6" x14ac:dyDescent="0.35">
      <c r="E16">
        <v>1991</v>
      </c>
      <c r="F16">
        <v>6</v>
      </c>
    </row>
    <row r="17" spans="5:6" x14ac:dyDescent="0.35">
      <c r="E17">
        <v>1992</v>
      </c>
      <c r="F17">
        <v>5</v>
      </c>
    </row>
    <row r="18" spans="5:6" x14ac:dyDescent="0.35">
      <c r="E18">
        <v>1993</v>
      </c>
      <c r="F18">
        <v>3</v>
      </c>
    </row>
    <row r="19" spans="5:6" x14ac:dyDescent="0.35">
      <c r="E19">
        <v>1994</v>
      </c>
      <c r="F19">
        <v>5</v>
      </c>
    </row>
    <row r="20" spans="5:6" x14ac:dyDescent="0.35">
      <c r="E20">
        <v>1995</v>
      </c>
      <c r="F20">
        <v>6</v>
      </c>
    </row>
    <row r="21" spans="5:6" x14ac:dyDescent="0.35">
      <c r="E21">
        <v>1996</v>
      </c>
      <c r="F21">
        <v>3</v>
      </c>
    </row>
    <row r="22" spans="5:6" x14ac:dyDescent="0.35">
      <c r="E22">
        <v>1997</v>
      </c>
      <c r="F22">
        <v>4</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4"/>
  <sheetViews>
    <sheetView topLeftCell="A11" zoomScale="90" zoomScaleNormal="90" workbookViewId="0">
      <selection activeCell="B53" sqref="B53"/>
    </sheetView>
  </sheetViews>
  <sheetFormatPr defaultRowHeight="14.5" x14ac:dyDescent="0.35"/>
  <cols>
    <col min="2" max="2" width="15.54296875" customWidth="1"/>
    <col min="4" max="4" width="14.81640625" customWidth="1"/>
    <col min="5" max="5" width="11.54296875" customWidth="1"/>
    <col min="8" max="8" width="14" customWidth="1"/>
    <col min="9" max="9" width="11.54296875" customWidth="1"/>
    <col min="10" max="10" width="14" customWidth="1"/>
    <col min="12" max="12" width="16.54296875" customWidth="1"/>
    <col min="13" max="13" width="12.81640625" customWidth="1"/>
    <col min="14" max="14" width="19" customWidth="1"/>
  </cols>
  <sheetData>
    <row r="1" spans="1:14" ht="38.25" customHeight="1" x14ac:dyDescent="0.35">
      <c r="A1" s="2" t="s">
        <v>1</v>
      </c>
      <c r="B1" s="2" t="s">
        <v>5367</v>
      </c>
      <c r="E1" t="s">
        <v>5366</v>
      </c>
      <c r="F1" t="s">
        <v>22</v>
      </c>
      <c r="H1" s="3" t="str">
        <f>'Sum by year'!A27</f>
        <v>year</v>
      </c>
      <c r="I1" s="5" t="str">
        <f>'Sum by year'!B27</f>
        <v>No mention</v>
      </c>
      <c r="J1" s="5" t="str">
        <f>'Sum by year'!C27</f>
        <v>Declared none</v>
      </c>
      <c r="K1" s="5" t="str">
        <f>'Sum by year'!D27</f>
        <v>Tobacco</v>
      </c>
      <c r="L1" s="5" t="str">
        <f>'Sum by year'!E27</f>
        <v>Pharamaceutical</v>
      </c>
      <c r="M1" s="2" t="str">
        <f>'Sum by year'!F27</f>
        <v>E-cigarette</v>
      </c>
      <c r="N1" s="2" t="str">
        <f>'Sum by year'!G27</f>
        <v>Tobacco Control Advocate</v>
      </c>
    </row>
    <row r="2" spans="1:14" ht="19.5" customHeight="1" x14ac:dyDescent="0.35">
      <c r="A2" s="2">
        <v>1887</v>
      </c>
      <c r="B2" s="2">
        <v>1</v>
      </c>
      <c r="D2" t="s">
        <v>19</v>
      </c>
      <c r="E2">
        <f>SUM(B2:B24)</f>
        <v>39</v>
      </c>
      <c r="F2" s="6">
        <f>(E2/1700)</f>
        <v>2.2941176470588236E-2</v>
      </c>
      <c r="H2" s="3">
        <f>'Sum by year'!A28</f>
        <v>1947</v>
      </c>
      <c r="I2" s="5">
        <f>'Sum by year'!B28</f>
        <v>0</v>
      </c>
      <c r="J2" s="5">
        <f>'Sum by year'!C28</f>
        <v>0</v>
      </c>
      <c r="K2" s="5">
        <f>'Sum by year'!D28</f>
        <v>0</v>
      </c>
      <c r="L2" s="5">
        <f>'Sum by year'!E28</f>
        <v>0</v>
      </c>
      <c r="M2" s="2">
        <f>'Sum by year'!F28</f>
        <v>0</v>
      </c>
      <c r="N2" s="2">
        <f>'Sum by year'!G28</f>
        <v>0</v>
      </c>
    </row>
    <row r="3" spans="1:14" ht="15.75" customHeight="1" x14ac:dyDescent="0.35">
      <c r="A3" s="2">
        <v>1901</v>
      </c>
      <c r="B3" s="2">
        <v>0</v>
      </c>
      <c r="D3" t="s">
        <v>20</v>
      </c>
      <c r="E3">
        <f>SUM(B25:B34)</f>
        <v>75</v>
      </c>
      <c r="F3" s="6">
        <f t="shared" ref="F3:F7" si="0">(E3/1700)</f>
        <v>4.4117647058823532E-2</v>
      </c>
      <c r="H3" s="3">
        <f>'Sum by year'!A29</f>
        <v>1950</v>
      </c>
      <c r="I3" s="5">
        <f>'Sum by year'!B29</f>
        <v>0</v>
      </c>
      <c r="J3" s="5">
        <f>'Sum by year'!C29</f>
        <v>0</v>
      </c>
      <c r="K3" s="5">
        <f>'Sum by year'!D29</f>
        <v>0</v>
      </c>
      <c r="L3" s="5">
        <f>'Sum by year'!E29</f>
        <v>0</v>
      </c>
      <c r="M3" s="2">
        <f>'Sum by year'!F29</f>
        <v>0</v>
      </c>
      <c r="N3" s="2">
        <f>'Sum by year'!G29</f>
        <v>0</v>
      </c>
    </row>
    <row r="4" spans="1:14" x14ac:dyDescent="0.35">
      <c r="A4">
        <v>1947</v>
      </c>
      <c r="B4">
        <v>2</v>
      </c>
      <c r="D4" t="s">
        <v>21</v>
      </c>
      <c r="E4">
        <f>SUM(B35:B44)</f>
        <v>230</v>
      </c>
      <c r="F4" s="6">
        <f t="shared" si="0"/>
        <v>0.13529411764705881</v>
      </c>
      <c r="H4" s="3">
        <f>'Sum by year'!A30</f>
        <v>1965</v>
      </c>
      <c r="I4" s="3">
        <f>'Sum by year'!B30</f>
        <v>1</v>
      </c>
      <c r="J4" s="3">
        <f>'Sum by year'!C30</f>
        <v>0</v>
      </c>
      <c r="K4" s="3">
        <f>'Sum by year'!D30</f>
        <v>0</v>
      </c>
      <c r="L4" s="3">
        <f>'Sum by year'!E30</f>
        <v>0</v>
      </c>
      <c r="M4" s="3">
        <f>'Sum by year'!F30</f>
        <v>0</v>
      </c>
      <c r="N4" s="1">
        <f>'Sum by year'!G30</f>
        <v>0</v>
      </c>
    </row>
    <row r="5" spans="1:14" x14ac:dyDescent="0.35">
      <c r="A5">
        <v>1950</v>
      </c>
      <c r="B5">
        <v>1</v>
      </c>
      <c r="D5" t="s">
        <v>23</v>
      </c>
      <c r="E5">
        <f>SUM(B45:B54)</f>
        <v>1331</v>
      </c>
      <c r="F5" s="6">
        <f t="shared" si="0"/>
        <v>0.78294117647058825</v>
      </c>
      <c r="H5" s="3">
        <f>'Sum by year'!A31</f>
        <v>1971</v>
      </c>
      <c r="I5" s="3">
        <f>'Sum by year'!B31</f>
        <v>1</v>
      </c>
      <c r="J5" s="3">
        <f>'Sum by year'!C31</f>
        <v>0</v>
      </c>
      <c r="K5" s="3">
        <f>'Sum by year'!D31</f>
        <v>0</v>
      </c>
      <c r="L5" s="3">
        <f>'Sum by year'!E31</f>
        <v>0</v>
      </c>
      <c r="M5" s="3">
        <f>'Sum by year'!F31</f>
        <v>0</v>
      </c>
      <c r="N5" s="1">
        <f>'Sum by year'!G31</f>
        <v>0</v>
      </c>
    </row>
    <row r="6" spans="1:14" x14ac:dyDescent="0.35">
      <c r="A6">
        <v>1956</v>
      </c>
      <c r="B6">
        <v>0</v>
      </c>
      <c r="D6" t="s">
        <v>24</v>
      </c>
      <c r="E6">
        <v>25</v>
      </c>
      <c r="F6" s="6">
        <f t="shared" si="0"/>
        <v>1.4705882352941176E-2</v>
      </c>
      <c r="H6" s="3">
        <f>'Sum by year'!A32</f>
        <v>1976</v>
      </c>
      <c r="I6" s="3">
        <f>'Sum by year'!B32</f>
        <v>1</v>
      </c>
      <c r="J6" s="3">
        <f>'Sum by year'!C32</f>
        <v>0</v>
      </c>
      <c r="K6" s="3">
        <f>'Sum by year'!D32</f>
        <v>0</v>
      </c>
      <c r="L6" s="3">
        <f>'Sum by year'!E32</f>
        <v>0</v>
      </c>
      <c r="M6" s="3">
        <f>'Sum by year'!F32</f>
        <v>0</v>
      </c>
      <c r="N6" s="1">
        <f>'Sum by year'!G32</f>
        <v>0</v>
      </c>
    </row>
    <row r="7" spans="1:14" x14ac:dyDescent="0.35">
      <c r="A7">
        <v>1962</v>
      </c>
      <c r="B7">
        <v>0</v>
      </c>
      <c r="D7" t="s">
        <v>18</v>
      </c>
      <c r="E7">
        <f>SUM(E2:E6)</f>
        <v>1700</v>
      </c>
      <c r="F7" s="6">
        <f t="shared" si="0"/>
        <v>1</v>
      </c>
      <c r="H7" s="3">
        <f>'Sum by year'!A33</f>
        <v>1978</v>
      </c>
      <c r="I7" s="3">
        <f>'Sum by year'!B33</f>
        <v>0</v>
      </c>
      <c r="J7" s="3">
        <f>'Sum by year'!C33</f>
        <v>0</v>
      </c>
      <c r="K7" s="3">
        <f>'Sum by year'!D33</f>
        <v>0</v>
      </c>
      <c r="L7" s="3">
        <f>'Sum by year'!E33</f>
        <v>0</v>
      </c>
      <c r="M7" s="3">
        <f>'Sum by year'!F33</f>
        <v>0</v>
      </c>
      <c r="N7" s="1">
        <f>'Sum by year'!G33</f>
        <v>0</v>
      </c>
    </row>
    <row r="8" spans="1:14" x14ac:dyDescent="0.35">
      <c r="A8">
        <v>1964</v>
      </c>
      <c r="B8">
        <v>2</v>
      </c>
      <c r="H8" s="3">
        <f>'Sum by year'!A34</f>
        <v>1980</v>
      </c>
      <c r="I8" s="3">
        <f>'Sum by year'!B34</f>
        <v>1</v>
      </c>
      <c r="J8" s="3">
        <f>'Sum by year'!C34</f>
        <v>0</v>
      </c>
      <c r="K8" s="3">
        <f>'Sum by year'!D34</f>
        <v>0</v>
      </c>
      <c r="L8" s="3">
        <f>'Sum by year'!E34</f>
        <v>0</v>
      </c>
      <c r="M8" s="3">
        <f>'Sum by year'!F34</f>
        <v>0</v>
      </c>
      <c r="N8" s="1">
        <f>'Sum by year'!G34</f>
        <v>0</v>
      </c>
    </row>
    <row r="9" spans="1:14" x14ac:dyDescent="0.35">
      <c r="A9">
        <v>1965</v>
      </c>
      <c r="B9">
        <v>2</v>
      </c>
      <c r="H9" s="3">
        <f>'Sum by year'!A35</f>
        <v>1981</v>
      </c>
      <c r="I9" s="3">
        <f>'Sum by year'!B35</f>
        <v>1</v>
      </c>
      <c r="J9" s="3">
        <f>'Sum by year'!C35</f>
        <v>0</v>
      </c>
      <c r="K9" s="3">
        <f>'Sum by year'!D35</f>
        <v>0</v>
      </c>
      <c r="L9" s="3">
        <f>'Sum by year'!E35</f>
        <v>0</v>
      </c>
      <c r="M9" s="3">
        <f>'Sum by year'!F35</f>
        <v>0</v>
      </c>
      <c r="N9" s="1">
        <f>'Sum by year'!G35</f>
        <v>0</v>
      </c>
    </row>
    <row r="10" spans="1:14" x14ac:dyDescent="0.35">
      <c r="A10">
        <v>1966</v>
      </c>
      <c r="B10">
        <v>1</v>
      </c>
      <c r="H10" s="3">
        <f>'Sum by year'!A36</f>
        <v>1982</v>
      </c>
      <c r="I10" s="3">
        <f>'Sum by year'!B36</f>
        <v>1</v>
      </c>
      <c r="J10" s="3">
        <f>'Sum by year'!C36</f>
        <v>0</v>
      </c>
      <c r="K10" s="3">
        <f>'Sum by year'!D36</f>
        <v>1</v>
      </c>
      <c r="L10" s="3">
        <f>'Sum by year'!E36</f>
        <v>0</v>
      </c>
      <c r="M10" s="3">
        <f>'Sum by year'!F36</f>
        <v>0</v>
      </c>
      <c r="N10" s="1">
        <f>'Sum by year'!G36</f>
        <v>0</v>
      </c>
    </row>
    <row r="11" spans="1:14" x14ac:dyDescent="0.35">
      <c r="A11">
        <v>1971</v>
      </c>
      <c r="B11">
        <v>1</v>
      </c>
      <c r="D11" t="s">
        <v>25</v>
      </c>
      <c r="E11">
        <v>15</v>
      </c>
      <c r="F11" s="7">
        <f>(E11/1700)</f>
        <v>8.8235294117647058E-3</v>
      </c>
      <c r="H11" s="3">
        <f>'Sum by year'!A37</f>
        <v>1983</v>
      </c>
      <c r="I11" s="3">
        <f>'Sum by year'!B37</f>
        <v>0</v>
      </c>
      <c r="J11" s="3">
        <f>'Sum by year'!C37</f>
        <v>0</v>
      </c>
      <c r="K11" s="3">
        <f>'Sum by year'!D37</f>
        <v>0</v>
      </c>
      <c r="L11" s="3">
        <f>'Sum by year'!E37</f>
        <v>0</v>
      </c>
      <c r="M11" s="3">
        <f>'Sum by year'!F37</f>
        <v>0</v>
      </c>
      <c r="N11" s="1">
        <f>'Sum by year'!G37</f>
        <v>0</v>
      </c>
    </row>
    <row r="12" spans="1:14" x14ac:dyDescent="0.35">
      <c r="A12">
        <v>1976</v>
      </c>
      <c r="B12">
        <v>1</v>
      </c>
      <c r="D12" t="s">
        <v>26</v>
      </c>
      <c r="E12">
        <v>1</v>
      </c>
      <c r="F12" s="7">
        <f t="shared" ref="F12:F25" si="1">(E12/1700)</f>
        <v>5.8823529411764701E-4</v>
      </c>
      <c r="H12" s="3">
        <f>'Sum by year'!A38</f>
        <v>1984</v>
      </c>
      <c r="I12" s="3">
        <f>'Sum by year'!B38</f>
        <v>1</v>
      </c>
      <c r="J12" s="3">
        <f>'Sum by year'!C38</f>
        <v>0</v>
      </c>
      <c r="K12" s="3">
        <f>'Sum by year'!D38</f>
        <v>0</v>
      </c>
      <c r="L12" s="3">
        <f>'Sum by year'!E38</f>
        <v>0</v>
      </c>
      <c r="M12" s="3">
        <f>'Sum by year'!F38</f>
        <v>0</v>
      </c>
      <c r="N12" s="1">
        <f>'Sum by year'!G38</f>
        <v>0</v>
      </c>
    </row>
    <row r="13" spans="1:14" x14ac:dyDescent="0.35">
      <c r="A13">
        <v>1978</v>
      </c>
      <c r="B13">
        <v>2</v>
      </c>
      <c r="D13" t="s">
        <v>27</v>
      </c>
      <c r="E13">
        <v>11</v>
      </c>
      <c r="F13" s="7">
        <f t="shared" si="1"/>
        <v>6.4705882352941177E-3</v>
      </c>
      <c r="H13" s="3">
        <f>'Sum by year'!A39</f>
        <v>1985</v>
      </c>
      <c r="I13" s="3">
        <f>'Sum by year'!B39</f>
        <v>1</v>
      </c>
      <c r="J13" s="3">
        <f>'Sum by year'!C39</f>
        <v>0</v>
      </c>
      <c r="K13" s="3">
        <f>'Sum by year'!D39</f>
        <v>0</v>
      </c>
      <c r="L13" s="3">
        <f>'Sum by year'!E39</f>
        <v>0</v>
      </c>
      <c r="M13" s="3">
        <f>'Sum by year'!F39</f>
        <v>0</v>
      </c>
      <c r="N13" s="1">
        <f>'Sum by year'!G39</f>
        <v>0</v>
      </c>
    </row>
    <row r="14" spans="1:14" x14ac:dyDescent="0.35">
      <c r="A14">
        <v>1979</v>
      </c>
      <c r="B14">
        <v>1</v>
      </c>
      <c r="D14" t="s">
        <v>28</v>
      </c>
      <c r="E14">
        <v>3</v>
      </c>
      <c r="F14" s="7">
        <f t="shared" si="1"/>
        <v>1.7647058823529412E-3</v>
      </c>
      <c r="H14" s="3">
        <f>'Sum by year'!A40</f>
        <v>1986</v>
      </c>
      <c r="I14" s="3">
        <f>'Sum by year'!B40</f>
        <v>2</v>
      </c>
      <c r="J14" s="3">
        <f>'Sum by year'!C40</f>
        <v>0</v>
      </c>
      <c r="K14" s="3">
        <f>'Sum by year'!D40</f>
        <v>0</v>
      </c>
      <c r="L14" s="3">
        <f>'Sum by year'!E40</f>
        <v>0</v>
      </c>
      <c r="M14" s="3">
        <f>'Sum by year'!F40</f>
        <v>0</v>
      </c>
      <c r="N14" s="1">
        <f>'Sum by year'!G40</f>
        <v>0</v>
      </c>
    </row>
    <row r="15" spans="1:14" x14ac:dyDescent="0.35">
      <c r="A15">
        <v>1980</v>
      </c>
      <c r="B15">
        <v>1</v>
      </c>
      <c r="D15" t="s">
        <v>29</v>
      </c>
      <c r="E15">
        <v>0</v>
      </c>
      <c r="F15" s="7">
        <f t="shared" si="1"/>
        <v>0</v>
      </c>
      <c r="H15" s="3">
        <f>'Sum by year'!A41</f>
        <v>1987</v>
      </c>
      <c r="I15" s="3">
        <f>'Sum by year'!B41</f>
        <v>3</v>
      </c>
      <c r="J15" s="3">
        <f>'Sum by year'!C41</f>
        <v>0</v>
      </c>
      <c r="K15" s="3">
        <f>'Sum by year'!D41</f>
        <v>0</v>
      </c>
      <c r="L15" s="3">
        <f>'Sum by year'!E41</f>
        <v>0</v>
      </c>
      <c r="M15" s="3">
        <f>'Sum by year'!F41</f>
        <v>0</v>
      </c>
      <c r="N15" s="1">
        <f>'Sum by year'!G41</f>
        <v>0</v>
      </c>
    </row>
    <row r="16" spans="1:14" x14ac:dyDescent="0.35">
      <c r="A16">
        <v>1981</v>
      </c>
      <c r="B16">
        <v>3</v>
      </c>
      <c r="D16" t="s">
        <v>6</v>
      </c>
      <c r="E16">
        <v>267</v>
      </c>
      <c r="F16" s="7">
        <f t="shared" si="1"/>
        <v>0.15705882352941178</v>
      </c>
      <c r="H16" s="3">
        <f>'Sum by year'!A42</f>
        <v>1988</v>
      </c>
      <c r="I16" s="3">
        <f>'Sum by year'!B42</f>
        <v>0</v>
      </c>
      <c r="J16" s="3">
        <f>'Sum by year'!C42</f>
        <v>0</v>
      </c>
      <c r="K16" s="3">
        <f>'Sum by year'!D42</f>
        <v>0</v>
      </c>
      <c r="L16" s="3">
        <f>'Sum by year'!E42</f>
        <v>1</v>
      </c>
      <c r="M16" s="3">
        <f>'Sum by year'!F42</f>
        <v>0</v>
      </c>
      <c r="N16" s="1">
        <f>'Sum by year'!G42</f>
        <v>0</v>
      </c>
    </row>
    <row r="17" spans="1:14" x14ac:dyDescent="0.35">
      <c r="A17">
        <v>1982</v>
      </c>
      <c r="B17">
        <v>2</v>
      </c>
      <c r="D17" t="s">
        <v>2</v>
      </c>
      <c r="E17">
        <v>1179</v>
      </c>
      <c r="F17" s="7">
        <f t="shared" si="1"/>
        <v>0.69352941176470584</v>
      </c>
      <c r="H17" s="3">
        <f>'Sum by year'!A43</f>
        <v>1989</v>
      </c>
      <c r="I17" s="3">
        <f>'Sum by year'!B43</f>
        <v>0</v>
      </c>
      <c r="J17" s="3">
        <f>'Sum by year'!C43</f>
        <v>0</v>
      </c>
      <c r="K17" s="3">
        <f>'Sum by year'!D43</f>
        <v>0</v>
      </c>
      <c r="L17" s="3">
        <f>'Sum by year'!E43</f>
        <v>0</v>
      </c>
      <c r="M17" s="3">
        <f>'Sum by year'!F43</f>
        <v>0</v>
      </c>
      <c r="N17" s="1">
        <f>'Sum by year'!G43</f>
        <v>0</v>
      </c>
    </row>
    <row r="18" spans="1:14" x14ac:dyDescent="0.35">
      <c r="A18">
        <v>1983</v>
      </c>
      <c r="B18">
        <v>2</v>
      </c>
      <c r="D18" t="s">
        <v>30</v>
      </c>
      <c r="E18">
        <v>72</v>
      </c>
      <c r="F18" s="7">
        <f t="shared" si="1"/>
        <v>4.2352941176470586E-2</v>
      </c>
      <c r="H18" s="3">
        <f>'Sum by year'!A44</f>
        <v>1990</v>
      </c>
      <c r="I18" s="3">
        <f>'Sum by year'!B44</f>
        <v>0</v>
      </c>
      <c r="J18" s="3">
        <f>'Sum by year'!C44</f>
        <v>0</v>
      </c>
      <c r="K18" s="3">
        <f>'Sum by year'!D44</f>
        <v>0</v>
      </c>
      <c r="L18" s="3">
        <f>'Sum by year'!E44</f>
        <v>0</v>
      </c>
      <c r="M18" s="3">
        <f>'Sum by year'!F44</f>
        <v>0</v>
      </c>
      <c r="N18" s="1">
        <f>'Sum by year'!G44</f>
        <v>0</v>
      </c>
    </row>
    <row r="19" spans="1:14" x14ac:dyDescent="0.35">
      <c r="A19">
        <v>1984</v>
      </c>
      <c r="B19">
        <v>3</v>
      </c>
      <c r="D19" t="s">
        <v>31</v>
      </c>
      <c r="E19">
        <v>4</v>
      </c>
      <c r="F19" s="7">
        <f t="shared" si="1"/>
        <v>2.352941176470588E-3</v>
      </c>
      <c r="H19" s="3">
        <f>'Sum by year'!A45</f>
        <v>1991</v>
      </c>
      <c r="I19" s="3">
        <f>'Sum by year'!B45</f>
        <v>4</v>
      </c>
      <c r="J19" s="3">
        <f>'Sum by year'!C45</f>
        <v>0</v>
      </c>
      <c r="K19" s="3">
        <f>'Sum by year'!D45</f>
        <v>0</v>
      </c>
      <c r="L19" s="3">
        <f>'Sum by year'!E45</f>
        <v>0</v>
      </c>
      <c r="M19" s="3">
        <f>'Sum by year'!F45</f>
        <v>0</v>
      </c>
      <c r="N19" s="1">
        <f>'Sum by year'!G45</f>
        <v>0</v>
      </c>
    </row>
    <row r="20" spans="1:14" x14ac:dyDescent="0.35">
      <c r="A20">
        <v>1985</v>
      </c>
      <c r="B20">
        <v>3</v>
      </c>
      <c r="D20" t="s">
        <v>32</v>
      </c>
      <c r="E20">
        <v>0</v>
      </c>
      <c r="F20" s="7">
        <f t="shared" si="1"/>
        <v>0</v>
      </c>
      <c r="H20" s="3">
        <f>'Sum by year'!A46</f>
        <v>1992</v>
      </c>
      <c r="I20" s="3">
        <f>'Sum by year'!B46</f>
        <v>3</v>
      </c>
      <c r="J20" s="3">
        <f>'Sum by year'!C46</f>
        <v>0</v>
      </c>
      <c r="K20" s="3">
        <f>'Sum by year'!D46</f>
        <v>0</v>
      </c>
      <c r="L20" s="3">
        <f>'Sum by year'!E46</f>
        <v>0</v>
      </c>
      <c r="M20" s="3">
        <f>'Sum by year'!F46</f>
        <v>0</v>
      </c>
      <c r="N20" s="1">
        <f>'Sum by year'!G46</f>
        <v>0</v>
      </c>
    </row>
    <row r="21" spans="1:14" x14ac:dyDescent="0.35">
      <c r="A21">
        <v>1986</v>
      </c>
      <c r="B21">
        <v>3</v>
      </c>
      <c r="D21" t="s">
        <v>33</v>
      </c>
      <c r="E21">
        <v>4</v>
      </c>
      <c r="F21" s="7">
        <f t="shared" si="1"/>
        <v>2.352941176470588E-3</v>
      </c>
      <c r="H21" s="3">
        <f>'Sum by year'!A47</f>
        <v>1993</v>
      </c>
      <c r="I21" s="3">
        <f>'Sum by year'!B47</f>
        <v>3</v>
      </c>
      <c r="J21" s="3">
        <f>'Sum by year'!C47</f>
        <v>0</v>
      </c>
      <c r="K21" s="3">
        <f>'Sum by year'!D47</f>
        <v>0</v>
      </c>
      <c r="L21" s="3">
        <f>'Sum by year'!E47</f>
        <v>0</v>
      </c>
      <c r="M21" s="3">
        <f>'Sum by year'!F47</f>
        <v>0</v>
      </c>
      <c r="N21" s="1">
        <f>'Sum by year'!G47</f>
        <v>0</v>
      </c>
    </row>
    <row r="22" spans="1:14" x14ac:dyDescent="0.35">
      <c r="A22">
        <v>1987</v>
      </c>
      <c r="B22">
        <v>4</v>
      </c>
      <c r="D22" t="s">
        <v>34</v>
      </c>
      <c r="E22">
        <v>39</v>
      </c>
      <c r="F22" s="7">
        <f t="shared" si="1"/>
        <v>2.2941176470588236E-2</v>
      </c>
      <c r="H22" s="3">
        <f>'Sum by year'!A48</f>
        <v>1994</v>
      </c>
      <c r="I22" s="3">
        <f>'Sum by year'!B48</f>
        <v>5</v>
      </c>
      <c r="J22" s="3">
        <f>'Sum by year'!C48</f>
        <v>0</v>
      </c>
      <c r="K22" s="3">
        <f>'Sum by year'!D48</f>
        <v>0</v>
      </c>
      <c r="L22" s="3">
        <f>'Sum by year'!E48</f>
        <v>0</v>
      </c>
      <c r="M22" s="3">
        <f>'Sum by year'!F48</f>
        <v>0</v>
      </c>
      <c r="N22" s="1">
        <f>'Sum by year'!G48</f>
        <v>0</v>
      </c>
    </row>
    <row r="23" spans="1:14" x14ac:dyDescent="0.35">
      <c r="A23">
        <v>1988</v>
      </c>
      <c r="B23">
        <v>3</v>
      </c>
      <c r="D23" t="s">
        <v>35</v>
      </c>
      <c r="E23">
        <v>5</v>
      </c>
      <c r="F23" s="7">
        <f t="shared" si="1"/>
        <v>2.9411764705882353E-3</v>
      </c>
      <c r="H23" s="3">
        <f>'Sum by year'!A49</f>
        <v>1995</v>
      </c>
      <c r="I23" s="3">
        <f>'Sum by year'!B49</f>
        <v>5</v>
      </c>
      <c r="J23" s="3">
        <f>'Sum by year'!C49</f>
        <v>0</v>
      </c>
      <c r="K23" s="3">
        <f>'Sum by year'!D49</f>
        <v>0</v>
      </c>
      <c r="L23" s="3">
        <f>'Sum by year'!E49</f>
        <v>0</v>
      </c>
      <c r="M23" s="3">
        <f>'Sum by year'!F49</f>
        <v>0</v>
      </c>
      <c r="N23" s="1">
        <f>'Sum by year'!G49</f>
        <v>0</v>
      </c>
    </row>
    <row r="24" spans="1:14" x14ac:dyDescent="0.35">
      <c r="A24">
        <v>1989</v>
      </c>
      <c r="B24">
        <v>1</v>
      </c>
      <c r="D24" t="s">
        <v>4</v>
      </c>
      <c r="E24">
        <v>85</v>
      </c>
      <c r="F24" s="7">
        <f t="shared" si="1"/>
        <v>0.05</v>
      </c>
      <c r="H24" s="3">
        <f>'Sum by year'!A50</f>
        <v>1996</v>
      </c>
      <c r="I24" s="3">
        <f>'Sum by year'!B50</f>
        <v>2</v>
      </c>
      <c r="J24" s="3">
        <f>'Sum by year'!C50</f>
        <v>0</v>
      </c>
      <c r="K24" s="3">
        <f>'Sum by year'!D50</f>
        <v>0</v>
      </c>
      <c r="L24" s="3">
        <f>'Sum by year'!E50</f>
        <v>0</v>
      </c>
      <c r="M24" s="3">
        <f>'Sum by year'!F50</f>
        <v>0</v>
      </c>
      <c r="N24" s="1">
        <f>'Sum by year'!G50</f>
        <v>0</v>
      </c>
    </row>
    <row r="25" spans="1:14" x14ac:dyDescent="0.35">
      <c r="A25">
        <v>1990</v>
      </c>
      <c r="B25">
        <v>1</v>
      </c>
      <c r="D25" t="s">
        <v>5</v>
      </c>
      <c r="E25">
        <v>15</v>
      </c>
      <c r="F25" s="7">
        <f t="shared" si="1"/>
        <v>8.8235294117647058E-3</v>
      </c>
      <c r="H25" s="3">
        <f>'Sum by year'!A51</f>
        <v>1997</v>
      </c>
      <c r="I25" s="3">
        <f>'Sum by year'!B51</f>
        <v>3</v>
      </c>
      <c r="J25" s="3">
        <f>'Sum by year'!C51</f>
        <v>0</v>
      </c>
      <c r="K25" s="3">
        <f>'Sum by year'!D51</f>
        <v>0</v>
      </c>
      <c r="L25" s="3">
        <f>'Sum by year'!E51</f>
        <v>0</v>
      </c>
      <c r="M25" s="3">
        <f>'Sum by year'!F51</f>
        <v>0</v>
      </c>
      <c r="N25" s="1">
        <f>'Sum by year'!G51</f>
        <v>0</v>
      </c>
    </row>
    <row r="26" spans="1:14" x14ac:dyDescent="0.35">
      <c r="A26">
        <v>1991</v>
      </c>
      <c r="B26">
        <v>6</v>
      </c>
      <c r="D26" t="s">
        <v>18</v>
      </c>
      <c r="E26">
        <f>SUM(E11:E25)</f>
        <v>1700</v>
      </c>
      <c r="F26" s="6">
        <f>SUM(F11:F25)</f>
        <v>0.99999999999999989</v>
      </c>
      <c r="H26" s="3">
        <f>'Sum by year'!A2</f>
        <v>1998</v>
      </c>
      <c r="I26" s="3">
        <f>'Sum by year'!B2</f>
        <v>7</v>
      </c>
      <c r="J26" s="3">
        <f>'Sum by year'!C2</f>
        <v>2</v>
      </c>
      <c r="K26" s="3">
        <f>'Sum by year'!D2</f>
        <v>1</v>
      </c>
      <c r="L26" s="3">
        <f>'Sum by year'!E2</f>
        <v>0</v>
      </c>
      <c r="M26" s="3">
        <f>'Sum by year'!F2</f>
        <v>0</v>
      </c>
      <c r="N26" s="1">
        <f>'Sum by year'!G2</f>
        <v>0</v>
      </c>
    </row>
    <row r="27" spans="1:14" x14ac:dyDescent="0.35">
      <c r="A27">
        <v>1992</v>
      </c>
      <c r="B27">
        <v>6</v>
      </c>
      <c r="H27" s="3">
        <f>'Sum by year'!A3</f>
        <v>1999</v>
      </c>
      <c r="I27" s="3">
        <f>'Sum by year'!B3</f>
        <v>9</v>
      </c>
      <c r="J27" s="3">
        <f>'Sum by year'!C3</f>
        <v>2</v>
      </c>
      <c r="K27" s="3">
        <f>'Sum by year'!D3</f>
        <v>0</v>
      </c>
      <c r="L27" s="3">
        <f>'Sum by year'!E3</f>
        <v>0</v>
      </c>
      <c r="M27" s="3">
        <f>'Sum by year'!F3</f>
        <v>0</v>
      </c>
      <c r="N27" s="1">
        <f>'Sum by year'!G3</f>
        <v>0</v>
      </c>
    </row>
    <row r="28" spans="1:14" x14ac:dyDescent="0.35">
      <c r="A28">
        <v>1993</v>
      </c>
      <c r="B28">
        <v>4</v>
      </c>
      <c r="H28" s="3">
        <f>'Sum by year'!A4</f>
        <v>2000</v>
      </c>
      <c r="I28" s="3">
        <f>'Sum by year'!B4</f>
        <v>7</v>
      </c>
      <c r="J28" s="3">
        <f>'Sum by year'!C4</f>
        <v>1</v>
      </c>
      <c r="K28" s="3">
        <f>'Sum by year'!D4</f>
        <v>0</v>
      </c>
      <c r="L28" s="3">
        <f>'Sum by year'!E4</f>
        <v>0</v>
      </c>
      <c r="M28" s="3">
        <f>'Sum by year'!F4</f>
        <v>0</v>
      </c>
      <c r="N28" s="1">
        <f>'Sum by year'!G4</f>
        <v>0</v>
      </c>
    </row>
    <row r="29" spans="1:14" x14ac:dyDescent="0.35">
      <c r="A29">
        <v>1994</v>
      </c>
      <c r="B29">
        <v>6</v>
      </c>
      <c r="H29" s="3">
        <f>'Sum by year'!A5</f>
        <v>2001</v>
      </c>
      <c r="I29" s="3">
        <f>'Sum by year'!B5</f>
        <v>6</v>
      </c>
      <c r="J29" s="3">
        <f>'Sum by year'!C5</f>
        <v>0</v>
      </c>
      <c r="K29" s="3">
        <f>'Sum by year'!D5</f>
        <v>0</v>
      </c>
      <c r="L29" s="3">
        <f>'Sum by year'!E5</f>
        <v>0</v>
      </c>
      <c r="M29" s="3">
        <f>'Sum by year'!F5</f>
        <v>0</v>
      </c>
      <c r="N29" s="1">
        <f>'Sum by year'!G5</f>
        <v>0</v>
      </c>
    </row>
    <row r="30" spans="1:14" x14ac:dyDescent="0.35">
      <c r="A30">
        <v>1995</v>
      </c>
      <c r="B30">
        <v>9</v>
      </c>
      <c r="H30" s="3">
        <f>'Sum by year'!A6</f>
        <v>2002</v>
      </c>
      <c r="I30" s="3">
        <f>'Sum by year'!B6</f>
        <v>13</v>
      </c>
      <c r="J30" s="3">
        <f>'Sum by year'!C6</f>
        <v>0</v>
      </c>
      <c r="K30" s="3">
        <f>'Sum by year'!D6</f>
        <v>0</v>
      </c>
      <c r="L30" s="3">
        <f>'Sum by year'!E6</f>
        <v>0</v>
      </c>
      <c r="M30" s="3">
        <f>'Sum by year'!F6</f>
        <v>0</v>
      </c>
      <c r="N30" s="1">
        <f>'Sum by year'!G6</f>
        <v>0</v>
      </c>
    </row>
    <row r="31" spans="1:14" x14ac:dyDescent="0.35">
      <c r="A31">
        <v>1996</v>
      </c>
      <c r="B31">
        <v>8</v>
      </c>
      <c r="H31" s="3">
        <f>'Sum by year'!A7</f>
        <v>2003</v>
      </c>
      <c r="I31" s="3">
        <f>'Sum by year'!B7</f>
        <v>17</v>
      </c>
      <c r="J31" s="3">
        <f>'Sum by year'!C7</f>
        <v>1</v>
      </c>
      <c r="K31" s="3">
        <f>'Sum by year'!D7</f>
        <v>0</v>
      </c>
      <c r="L31" s="3">
        <f>'Sum by year'!E7</f>
        <v>1</v>
      </c>
      <c r="M31" s="3">
        <f>'Sum by year'!F7</f>
        <v>0</v>
      </c>
      <c r="N31" s="1">
        <f>'Sum by year'!G7</f>
        <v>1</v>
      </c>
    </row>
    <row r="32" spans="1:14" x14ac:dyDescent="0.35">
      <c r="A32">
        <v>1997</v>
      </c>
      <c r="B32">
        <v>6</v>
      </c>
      <c r="H32" s="3">
        <f>'Sum by year'!A8</f>
        <v>2004</v>
      </c>
      <c r="I32" s="3">
        <f>'Sum by year'!B8</f>
        <v>10</v>
      </c>
      <c r="J32" s="3">
        <f>'Sum by year'!C8</f>
        <v>3</v>
      </c>
      <c r="K32" s="3">
        <f>'Sum by year'!D8</f>
        <v>0</v>
      </c>
      <c r="L32" s="3">
        <f>'Sum by year'!E8</f>
        <v>0</v>
      </c>
      <c r="M32" s="3">
        <f>'Sum by year'!F8</f>
        <v>0</v>
      </c>
      <c r="N32" s="1">
        <f>'Sum by year'!G8</f>
        <v>0</v>
      </c>
    </row>
    <row r="33" spans="1:15" x14ac:dyDescent="0.35">
      <c r="A33">
        <v>1998</v>
      </c>
      <c r="B33">
        <v>14</v>
      </c>
      <c r="H33" s="3">
        <f>'Sum by year'!A9</f>
        <v>2005</v>
      </c>
      <c r="I33" s="3">
        <f>'Sum by year'!B9</f>
        <v>17</v>
      </c>
      <c r="J33" s="3">
        <f>'Sum by year'!C9</f>
        <v>6</v>
      </c>
      <c r="K33" s="3">
        <f>'Sum by year'!D9</f>
        <v>0</v>
      </c>
      <c r="L33" s="3">
        <f>'Sum by year'!E9</f>
        <v>0</v>
      </c>
      <c r="M33" s="3">
        <f>'Sum by year'!F9</f>
        <v>0</v>
      </c>
      <c r="N33" s="1">
        <f>'Sum by year'!G9</f>
        <v>0</v>
      </c>
    </row>
    <row r="34" spans="1:15" x14ac:dyDescent="0.35">
      <c r="A34">
        <v>1999</v>
      </c>
      <c r="B34">
        <v>15</v>
      </c>
      <c r="H34" s="3">
        <f>'Sum by year'!A10</f>
        <v>2006</v>
      </c>
      <c r="I34" s="3">
        <f>'Sum by year'!B10</f>
        <v>17</v>
      </c>
      <c r="J34" s="3">
        <f>'Sum by year'!C10</f>
        <v>3</v>
      </c>
      <c r="K34" s="3">
        <f>'Sum by year'!D10</f>
        <v>0</v>
      </c>
      <c r="L34" s="3">
        <f>'Sum by year'!E10</f>
        <v>0</v>
      </c>
      <c r="M34" s="3">
        <f>'Sum by year'!F10</f>
        <v>0</v>
      </c>
      <c r="N34" s="1">
        <f>'Sum by year'!G10</f>
        <v>0</v>
      </c>
    </row>
    <row r="35" spans="1:15" x14ac:dyDescent="0.35">
      <c r="A35">
        <v>2000</v>
      </c>
      <c r="B35">
        <v>15</v>
      </c>
      <c r="H35" s="3">
        <f>'Sum by year'!A11</f>
        <v>2007</v>
      </c>
      <c r="I35" s="3">
        <f>'Sum by year'!B11</f>
        <v>19</v>
      </c>
      <c r="J35" s="3">
        <f>'Sum by year'!C11</f>
        <v>6</v>
      </c>
      <c r="K35" s="3">
        <f>'Sum by year'!D11</f>
        <v>0</v>
      </c>
      <c r="L35" s="3">
        <f>'Sum by year'!E11</f>
        <v>2</v>
      </c>
      <c r="M35" s="3">
        <f>'Sum by year'!F11</f>
        <v>0</v>
      </c>
      <c r="N35" s="1">
        <f>'Sum by year'!G11</f>
        <v>0</v>
      </c>
    </row>
    <row r="36" spans="1:15" x14ac:dyDescent="0.35">
      <c r="A36">
        <v>2001</v>
      </c>
      <c r="B36">
        <v>13</v>
      </c>
      <c r="H36" s="3">
        <f>'Sum by year'!A12</f>
        <v>2008</v>
      </c>
      <c r="I36" s="3">
        <f>'Sum by year'!B12</f>
        <v>15</v>
      </c>
      <c r="J36" s="3">
        <f>'Sum by year'!C12</f>
        <v>6</v>
      </c>
      <c r="K36" s="3">
        <f>'Sum by year'!D12</f>
        <v>0</v>
      </c>
      <c r="L36" s="3">
        <f>'Sum by year'!E12</f>
        <v>2</v>
      </c>
      <c r="M36" s="3">
        <f>'Sum by year'!F12</f>
        <v>1</v>
      </c>
      <c r="N36" s="1">
        <f>'Sum by year'!G12</f>
        <v>1</v>
      </c>
    </row>
    <row r="37" spans="1:15" x14ac:dyDescent="0.35">
      <c r="A37">
        <v>2002</v>
      </c>
      <c r="B37">
        <v>16</v>
      </c>
      <c r="H37" s="3">
        <f>'Sum by year'!A13</f>
        <v>2009</v>
      </c>
      <c r="I37" s="3">
        <f>'Sum by year'!B13</f>
        <v>5</v>
      </c>
      <c r="J37" s="3">
        <f>'Sum by year'!C13</f>
        <v>10</v>
      </c>
      <c r="K37" s="3">
        <f>'Sum by year'!D13</f>
        <v>1</v>
      </c>
      <c r="L37" s="3">
        <f>'Sum by year'!E13</f>
        <v>3</v>
      </c>
      <c r="M37" s="3">
        <f>'Sum by year'!F13</f>
        <v>0</v>
      </c>
      <c r="N37" s="1">
        <f>'Sum by year'!G13</f>
        <v>1</v>
      </c>
    </row>
    <row r="38" spans="1:15" x14ac:dyDescent="0.35">
      <c r="A38">
        <v>2003</v>
      </c>
      <c r="B38">
        <v>20</v>
      </c>
      <c r="H38" s="3">
        <f>'Sum by year'!A14</f>
        <v>2010</v>
      </c>
      <c r="I38" s="3">
        <f>'Sum by year'!B14</f>
        <v>10</v>
      </c>
      <c r="J38" s="3">
        <f>'Sum by year'!C14</f>
        <v>15</v>
      </c>
      <c r="K38" s="3">
        <f>'Sum by year'!D14</f>
        <v>1</v>
      </c>
      <c r="L38" s="3">
        <f>'Sum by year'!E14</f>
        <v>3</v>
      </c>
      <c r="M38" s="3">
        <f>'Sum by year'!F14</f>
        <v>2</v>
      </c>
      <c r="N38" s="1">
        <f>'Sum by year'!G14</f>
        <v>0</v>
      </c>
    </row>
    <row r="39" spans="1:15" x14ac:dyDescent="0.35">
      <c r="A39">
        <v>2004</v>
      </c>
      <c r="B39">
        <v>15</v>
      </c>
      <c r="H39" s="3">
        <f>'Sum by year'!A15</f>
        <v>2011</v>
      </c>
      <c r="I39" s="3">
        <f>'Sum by year'!B15</f>
        <v>14</v>
      </c>
      <c r="J39" s="3">
        <f>'Sum by year'!C15</f>
        <v>33</v>
      </c>
      <c r="K39" s="3">
        <f>'Sum by year'!D15</f>
        <v>1</v>
      </c>
      <c r="L39" s="3">
        <f>'Sum by year'!E15</f>
        <v>2</v>
      </c>
      <c r="M39" s="3">
        <f>'Sum by year'!F15</f>
        <v>3</v>
      </c>
      <c r="N39" s="1">
        <f>'Sum by year'!G15</f>
        <v>0</v>
      </c>
    </row>
    <row r="40" spans="1:15" x14ac:dyDescent="0.35">
      <c r="A40">
        <v>2005</v>
      </c>
      <c r="B40">
        <v>30</v>
      </c>
      <c r="H40" s="3">
        <f>'Sum by year'!A16</f>
        <v>2012</v>
      </c>
      <c r="I40" s="3">
        <f>'Sum by year'!B16</f>
        <v>13</v>
      </c>
      <c r="J40" s="3">
        <f>'Sum by year'!C16</f>
        <v>22</v>
      </c>
      <c r="K40" s="3">
        <f>'Sum by year'!D16</f>
        <v>1</v>
      </c>
      <c r="L40" s="3">
        <f>'Sum by year'!E16</f>
        <v>5</v>
      </c>
      <c r="M40" s="3">
        <f>'Sum by year'!F16</f>
        <v>2</v>
      </c>
      <c r="N40" s="1">
        <f>'Sum by year'!G16</f>
        <v>0</v>
      </c>
    </row>
    <row r="41" spans="1:15" x14ac:dyDescent="0.35">
      <c r="A41">
        <v>2006</v>
      </c>
      <c r="B41">
        <v>26</v>
      </c>
      <c r="H41" s="3">
        <f>'Sum by year'!A17</f>
        <v>2013</v>
      </c>
      <c r="I41" s="3">
        <f>'Sum by year'!B17</f>
        <v>18</v>
      </c>
      <c r="J41" s="3">
        <f>'Sum by year'!C17</f>
        <v>48</v>
      </c>
      <c r="K41" s="3">
        <f>'Sum by year'!D17</f>
        <v>2</v>
      </c>
      <c r="L41" s="3">
        <f>'Sum by year'!E17</f>
        <v>11</v>
      </c>
      <c r="M41" s="3">
        <f>'Sum by year'!F17</f>
        <v>9</v>
      </c>
      <c r="N41" s="1">
        <f>'Sum by year'!G17</f>
        <v>1</v>
      </c>
    </row>
    <row r="42" spans="1:15" x14ac:dyDescent="0.35">
      <c r="A42">
        <v>2007</v>
      </c>
      <c r="B42">
        <v>35</v>
      </c>
      <c r="H42" s="3">
        <f>'Sum by year'!A18</f>
        <v>2014</v>
      </c>
      <c r="I42" s="3">
        <f>'Sum by year'!B18</f>
        <v>33</v>
      </c>
      <c r="J42" s="3">
        <f>'Sum by year'!C18</f>
        <v>98</v>
      </c>
      <c r="K42" s="3">
        <f>'Sum by year'!D18</f>
        <v>6</v>
      </c>
      <c r="L42" s="3">
        <f>'Sum by year'!E18</f>
        <v>33</v>
      </c>
      <c r="M42" s="3">
        <f>'Sum by year'!F18</f>
        <v>24</v>
      </c>
      <c r="N42" s="1">
        <f>'Sum by year'!G18</f>
        <v>4</v>
      </c>
    </row>
    <row r="43" spans="1:15" x14ac:dyDescent="0.35">
      <c r="A43">
        <v>2008</v>
      </c>
      <c r="B43">
        <v>29</v>
      </c>
      <c r="H43" s="3">
        <f>'Sum by year'!A19</f>
        <v>2015</v>
      </c>
      <c r="I43" s="3">
        <f>'Sum by year'!B19</f>
        <v>29</v>
      </c>
      <c r="J43" s="3">
        <f>'Sum by year'!C19</f>
        <v>124</v>
      </c>
      <c r="K43" s="3">
        <f>'Sum by year'!D19</f>
        <v>5</v>
      </c>
      <c r="L43" s="3">
        <f>'Sum by year'!E19</f>
        <v>29</v>
      </c>
      <c r="M43" s="3">
        <f>'Sum by year'!F19</f>
        <v>17</v>
      </c>
      <c r="N43" s="1">
        <f>'Sum by year'!G19</f>
        <v>3</v>
      </c>
    </row>
    <row r="44" spans="1:15" x14ac:dyDescent="0.35">
      <c r="A44">
        <v>2009</v>
      </c>
      <c r="B44">
        <v>31</v>
      </c>
      <c r="H44" s="3">
        <f>'Sum by year'!A20</f>
        <v>2016</v>
      </c>
      <c r="I44" s="3">
        <f>'Sum by year'!B20</f>
        <v>21</v>
      </c>
      <c r="J44" s="3">
        <f>'Sum by year'!C20</f>
        <v>109</v>
      </c>
      <c r="K44" s="3">
        <f>'Sum by year'!D20</f>
        <v>12</v>
      </c>
      <c r="L44" s="3">
        <f>'Sum by year'!E20</f>
        <v>22</v>
      </c>
      <c r="M44" s="3">
        <f>'Sum by year'!F20</f>
        <v>9</v>
      </c>
      <c r="N44" s="1">
        <f>'Sum by year'!G20</f>
        <v>8</v>
      </c>
    </row>
    <row r="45" spans="1:15" x14ac:dyDescent="0.35">
      <c r="A45">
        <v>2010</v>
      </c>
      <c r="B45">
        <v>45</v>
      </c>
      <c r="H45" s="3">
        <f>'Sum by year'!A21</f>
        <v>2017</v>
      </c>
      <c r="I45" s="3">
        <f>'Sum by year'!B21</f>
        <v>7</v>
      </c>
      <c r="J45" s="3">
        <f>'Sum by year'!C21</f>
        <v>75</v>
      </c>
      <c r="K45" s="3">
        <f>'Sum by year'!D21</f>
        <v>7</v>
      </c>
      <c r="L45" s="3">
        <f>'Sum by year'!E21</f>
        <v>12</v>
      </c>
      <c r="M45" s="3">
        <f>'Sum by year'!F21</f>
        <v>5</v>
      </c>
      <c r="N45" s="1">
        <f>'Sum by year'!G21</f>
        <v>6</v>
      </c>
    </row>
    <row r="46" spans="1:15" x14ac:dyDescent="0.35">
      <c r="A46">
        <v>2011</v>
      </c>
      <c r="B46">
        <v>67</v>
      </c>
      <c r="H46" s="3">
        <f>'Sum by year'!A22</f>
        <v>2018</v>
      </c>
      <c r="I46" s="3">
        <f>'Sum by year'!B22</f>
        <v>1</v>
      </c>
      <c r="J46" s="3">
        <f>'Sum by year'!C22</f>
        <v>29</v>
      </c>
      <c r="K46" s="3">
        <f>'Sum by year'!D22</f>
        <v>0</v>
      </c>
      <c r="L46" s="3">
        <f>'Sum by year'!E22</f>
        <v>2</v>
      </c>
      <c r="M46" s="3">
        <f>'Sum by year'!F22</f>
        <v>0</v>
      </c>
      <c r="N46" s="1">
        <f>'Sum by year'!G22</f>
        <v>0</v>
      </c>
    </row>
    <row r="47" spans="1:15" x14ac:dyDescent="0.35">
      <c r="A47">
        <v>2012</v>
      </c>
      <c r="B47">
        <v>65</v>
      </c>
      <c r="H47" s="3">
        <f>'Sum by year'!A52</f>
        <v>2019</v>
      </c>
      <c r="I47" s="3">
        <f>'Sum by year'!B52</f>
        <v>0</v>
      </c>
      <c r="J47" s="3">
        <f>'Sum by year'!C52</f>
        <v>1</v>
      </c>
      <c r="K47" s="3">
        <f>'Sum by year'!D52</f>
        <v>0</v>
      </c>
      <c r="L47" s="3">
        <f>'Sum by year'!E52</f>
        <v>0</v>
      </c>
      <c r="M47" s="3">
        <f>'Sum by year'!F52</f>
        <v>0</v>
      </c>
      <c r="N47" s="1">
        <f>'Sum by year'!G52</f>
        <v>0</v>
      </c>
    </row>
    <row r="48" spans="1:15" x14ac:dyDescent="0.35">
      <c r="A48">
        <v>2013</v>
      </c>
      <c r="B48">
        <v>129</v>
      </c>
      <c r="H48" s="3" t="s">
        <v>43</v>
      </c>
      <c r="I48" s="3">
        <f>SUM(I2:I47)</f>
        <v>326</v>
      </c>
      <c r="J48" s="3">
        <f t="shared" ref="J48:N48" si="2">SUM(J2:J47)</f>
        <v>594</v>
      </c>
      <c r="K48" s="3">
        <f t="shared" si="2"/>
        <v>38</v>
      </c>
      <c r="L48" s="3">
        <f t="shared" si="2"/>
        <v>128</v>
      </c>
      <c r="M48" s="3">
        <f t="shared" si="2"/>
        <v>72</v>
      </c>
      <c r="N48" s="3">
        <f t="shared" si="2"/>
        <v>25</v>
      </c>
      <c r="O48">
        <f>SUM(I48:N48)</f>
        <v>1183</v>
      </c>
    </row>
    <row r="49" spans="1:15" x14ac:dyDescent="0.35">
      <c r="A49">
        <v>2014</v>
      </c>
      <c r="B49">
        <v>268</v>
      </c>
      <c r="H49" t="s">
        <v>22</v>
      </c>
      <c r="I49" s="4">
        <f>I48/1183</f>
        <v>0.27557058326289097</v>
      </c>
      <c r="J49" s="4">
        <f t="shared" ref="J49:N49" si="3">J48/1183</f>
        <v>0.5021132713440406</v>
      </c>
      <c r="K49" s="4">
        <f t="shared" si="3"/>
        <v>3.2121724429416736E-2</v>
      </c>
      <c r="L49" s="4">
        <f t="shared" si="3"/>
        <v>0.10819949281487742</v>
      </c>
      <c r="M49" s="4">
        <f t="shared" si="3"/>
        <v>6.0862214708368556E-2</v>
      </c>
      <c r="N49" s="4">
        <f t="shared" si="3"/>
        <v>2.1132713440405747E-2</v>
      </c>
      <c r="O49" s="4">
        <f>O48/1183</f>
        <v>1</v>
      </c>
    </row>
    <row r="50" spans="1:15" x14ac:dyDescent="0.35">
      <c r="A50">
        <v>2015</v>
      </c>
      <c r="B50">
        <v>312</v>
      </c>
    </row>
    <row r="51" spans="1:15" x14ac:dyDescent="0.35">
      <c r="A51">
        <v>2016</v>
      </c>
      <c r="B51">
        <v>225</v>
      </c>
    </row>
    <row r="52" spans="1:15" x14ac:dyDescent="0.35">
      <c r="A52">
        <v>2017</v>
      </c>
      <c r="B52">
        <v>153</v>
      </c>
    </row>
    <row r="53" spans="1:15" x14ac:dyDescent="0.35">
      <c r="A53">
        <v>2018</v>
      </c>
      <c r="B53">
        <v>64</v>
      </c>
    </row>
    <row r="54" spans="1:15" x14ac:dyDescent="0.35">
      <c r="A54">
        <v>2019</v>
      </c>
      <c r="B54">
        <v>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9"/>
  <sheetViews>
    <sheetView workbookViewId="0">
      <pane ySplit="1" topLeftCell="A32" activePane="bottomLeft" state="frozen"/>
      <selection pane="bottomLeft" activeCell="D49" sqref="D49"/>
    </sheetView>
  </sheetViews>
  <sheetFormatPr defaultRowHeight="14.5" x14ac:dyDescent="0.35"/>
  <cols>
    <col min="2" max="2" width="13.08984375" customWidth="1"/>
    <col min="3" max="3" width="15.6328125" customWidth="1"/>
    <col min="5" max="5" width="13.453125" customWidth="1"/>
    <col min="6" max="6" width="12" customWidth="1"/>
  </cols>
  <sheetData>
    <row r="1" spans="1:7" x14ac:dyDescent="0.35">
      <c r="A1" t="s">
        <v>1</v>
      </c>
      <c r="B1" t="s">
        <v>3</v>
      </c>
      <c r="C1" t="s">
        <v>13</v>
      </c>
      <c r="D1" t="s">
        <v>8</v>
      </c>
      <c r="E1" t="s">
        <v>9</v>
      </c>
      <c r="F1" t="s">
        <v>11</v>
      </c>
      <c r="G1" t="s">
        <v>10</v>
      </c>
    </row>
    <row r="2" spans="1:7" x14ac:dyDescent="0.35">
      <c r="A2">
        <v>1947</v>
      </c>
      <c r="B2" s="1">
        <f>SUMIF('Coi 1203'!$Q:$Q,#REF!, 'Coi 1203'!R:R)</f>
        <v>0</v>
      </c>
      <c r="C2" s="1">
        <f>SUMIF('Coi 1203'!$Q:$Q,#REF!, 'Coi 1203'!S:S)</f>
        <v>0</v>
      </c>
      <c r="D2" s="1">
        <f>SUMIF('Coi 1203'!$Q:$Q,#REF!, 'Coi 1203'!T:T)</f>
        <v>0</v>
      </c>
      <c r="E2" s="1">
        <f>SUMIF('Coi 1203'!$Q:$Q,#REF!, 'Coi 1203'!U:U)</f>
        <v>0</v>
      </c>
      <c r="F2" s="1">
        <f>SUMIF('Coi 1203'!$Q:$Q,#REF!, 'Coi 1203'!V:V)</f>
        <v>0</v>
      </c>
      <c r="G2" s="1">
        <f>SUMIF('Coi 1203'!$Q:$Q,#REF!, 'Coi 1203'!W:W)</f>
        <v>0</v>
      </c>
    </row>
    <row r="3" spans="1:7" x14ac:dyDescent="0.35">
      <c r="A3">
        <v>1950</v>
      </c>
      <c r="B3" s="1">
        <f>SUMIF('Coi 1203'!$Q:$Q,#REF!, 'Coi 1203'!R:R)</f>
        <v>0</v>
      </c>
      <c r="C3" s="1">
        <f>SUMIF('Coi 1203'!$Q:$Q,#REF!, 'Coi 1203'!S:S)</f>
        <v>0</v>
      </c>
      <c r="D3" s="1">
        <f>SUMIF('Coi 1203'!$Q:$Q,#REF!, 'Coi 1203'!T:T)</f>
        <v>0</v>
      </c>
      <c r="E3" s="1">
        <f>SUMIF('Coi 1203'!$Q:$Q,#REF!, 'Coi 1203'!U:U)</f>
        <v>0</v>
      </c>
      <c r="F3" s="1">
        <f>SUMIF('Coi 1203'!$Q:$Q,#REF!, 'Coi 1203'!V:V)</f>
        <v>0</v>
      </c>
      <c r="G3" s="1">
        <f>SUMIF('Coi 1203'!$Q:$Q,#REF!, 'Coi 1203'!W:W)</f>
        <v>0</v>
      </c>
    </row>
    <row r="4" spans="1:7" x14ac:dyDescent="0.35">
      <c r="A4">
        <v>1965</v>
      </c>
      <c r="B4" s="1">
        <f>SUMIF('Coi 1203'!$Q:$Q,#REF!, 'Coi 1203'!R:R)</f>
        <v>0</v>
      </c>
      <c r="C4" s="1">
        <f>SUMIF('Coi 1203'!$Q:$Q,#REF!, 'Coi 1203'!S:S)</f>
        <v>0</v>
      </c>
      <c r="D4" s="1">
        <f>SUMIF('Coi 1203'!$Q:$Q,#REF!, 'Coi 1203'!T:T)</f>
        <v>0</v>
      </c>
      <c r="E4" s="1">
        <f>SUMIF('Coi 1203'!$Q:$Q,#REF!, 'Coi 1203'!U:U)</f>
        <v>0</v>
      </c>
      <c r="F4" s="1">
        <f>SUMIF('Coi 1203'!$Q:$Q,#REF!, 'Coi 1203'!V:V)</f>
        <v>0</v>
      </c>
      <c r="G4" s="1">
        <f>SUMIF('Coi 1203'!$Q:$Q,#REF!, 'Coi 1203'!W:W)</f>
        <v>0</v>
      </c>
    </row>
    <row r="5" spans="1:7" x14ac:dyDescent="0.35">
      <c r="A5">
        <v>1971</v>
      </c>
      <c r="B5" s="1">
        <f>SUMIF('Coi 1203'!$Q:$Q,#REF!, 'Coi 1203'!R:R)</f>
        <v>0</v>
      </c>
      <c r="C5" s="1">
        <f>SUMIF('Coi 1203'!$Q:$Q,#REF!, 'Coi 1203'!S:S)</f>
        <v>0</v>
      </c>
      <c r="D5" s="1">
        <f>SUMIF('Coi 1203'!$Q:$Q,#REF!, 'Coi 1203'!T:T)</f>
        <v>0</v>
      </c>
      <c r="E5" s="1">
        <f>SUMIF('Coi 1203'!$Q:$Q,#REF!, 'Coi 1203'!U:U)</f>
        <v>0</v>
      </c>
      <c r="F5" s="1">
        <f>SUMIF('Coi 1203'!$Q:$Q,#REF!, 'Coi 1203'!V:V)</f>
        <v>0</v>
      </c>
      <c r="G5" s="1">
        <f>SUMIF('Coi 1203'!$Q:$Q,#REF!, 'Coi 1203'!W:W)</f>
        <v>0</v>
      </c>
    </row>
    <row r="6" spans="1:7" x14ac:dyDescent="0.35">
      <c r="A6">
        <v>1976</v>
      </c>
      <c r="B6" s="1">
        <f>SUMIF('Coi 1203'!$Q:$Q,#REF!, 'Coi 1203'!R:R)</f>
        <v>0</v>
      </c>
      <c r="C6" s="1">
        <f>SUMIF('Coi 1203'!$Q:$Q,#REF!, 'Coi 1203'!S:S)</f>
        <v>0</v>
      </c>
      <c r="D6" s="1">
        <f>SUMIF('Coi 1203'!$Q:$Q,#REF!, 'Coi 1203'!T:T)</f>
        <v>0</v>
      </c>
      <c r="E6" s="1">
        <f>SUMIF('Coi 1203'!$Q:$Q,#REF!, 'Coi 1203'!U:U)</f>
        <v>0</v>
      </c>
      <c r="F6" s="1">
        <f>SUMIF('Coi 1203'!$Q:$Q,#REF!, 'Coi 1203'!V:V)</f>
        <v>0</v>
      </c>
      <c r="G6" s="1">
        <f>SUMIF('Coi 1203'!$Q:$Q,#REF!, 'Coi 1203'!W:W)</f>
        <v>0</v>
      </c>
    </row>
    <row r="7" spans="1:7" x14ac:dyDescent="0.35">
      <c r="A7">
        <v>1978</v>
      </c>
      <c r="B7" s="1">
        <f>SUMIF('Coi 1203'!$Q:$Q,#REF!, 'Coi 1203'!R:R)</f>
        <v>0</v>
      </c>
      <c r="C7" s="1">
        <f>SUMIF('Coi 1203'!$Q:$Q,#REF!, 'Coi 1203'!S:S)</f>
        <v>0</v>
      </c>
      <c r="D7" s="1">
        <f>SUMIF('Coi 1203'!$Q:$Q,#REF!, 'Coi 1203'!T:T)</f>
        <v>0</v>
      </c>
      <c r="E7" s="1">
        <f>SUMIF('Coi 1203'!$Q:$Q,#REF!, 'Coi 1203'!U:U)</f>
        <v>0</v>
      </c>
      <c r="F7" s="1">
        <f>SUMIF('Coi 1203'!$Q:$Q,#REF!, 'Coi 1203'!V:V)</f>
        <v>0</v>
      </c>
      <c r="G7" s="1">
        <f>SUMIF('Coi 1203'!$Q:$Q,#REF!, 'Coi 1203'!W:W)</f>
        <v>0</v>
      </c>
    </row>
    <row r="8" spans="1:7" x14ac:dyDescent="0.35">
      <c r="A8">
        <v>1980</v>
      </c>
      <c r="B8" s="1">
        <f>SUMIF('Coi 1203'!$Q:$Q,#REF!, 'Coi 1203'!R:R)</f>
        <v>0</v>
      </c>
      <c r="C8" s="1">
        <f>SUMIF('Coi 1203'!$Q:$Q,#REF!, 'Coi 1203'!S:S)</f>
        <v>0</v>
      </c>
      <c r="D8" s="1">
        <f>SUMIF('Coi 1203'!$Q:$Q,#REF!, 'Coi 1203'!T:T)</f>
        <v>0</v>
      </c>
      <c r="E8" s="1">
        <f>SUMIF('Coi 1203'!$Q:$Q,#REF!, 'Coi 1203'!U:U)</f>
        <v>0</v>
      </c>
      <c r="F8" s="1">
        <f>SUMIF('Coi 1203'!$Q:$Q,#REF!, 'Coi 1203'!V:V)</f>
        <v>0</v>
      </c>
      <c r="G8" s="1">
        <f>SUMIF('Coi 1203'!$Q:$Q,#REF!, 'Coi 1203'!W:W)</f>
        <v>0</v>
      </c>
    </row>
    <row r="9" spans="1:7" x14ac:dyDescent="0.35">
      <c r="A9">
        <v>1981</v>
      </c>
      <c r="B9" s="1">
        <f>SUMIF('Coi 1203'!$Q:$Q,#REF!, 'Coi 1203'!R:R)</f>
        <v>0</v>
      </c>
      <c r="C9" s="1">
        <f>SUMIF('Coi 1203'!$Q:$Q,#REF!, 'Coi 1203'!S:S)</f>
        <v>0</v>
      </c>
      <c r="D9" s="1">
        <f>SUMIF('Coi 1203'!$Q:$Q,#REF!, 'Coi 1203'!T:T)</f>
        <v>0</v>
      </c>
      <c r="E9" s="1">
        <f>SUMIF('Coi 1203'!$Q:$Q,#REF!, 'Coi 1203'!U:U)</f>
        <v>0</v>
      </c>
      <c r="F9" s="1">
        <f>SUMIF('Coi 1203'!$Q:$Q,#REF!, 'Coi 1203'!V:V)</f>
        <v>0</v>
      </c>
      <c r="G9" s="1">
        <f>SUMIF('Coi 1203'!$Q:$Q,#REF!, 'Coi 1203'!W:W)</f>
        <v>0</v>
      </c>
    </row>
    <row r="10" spans="1:7" x14ac:dyDescent="0.35">
      <c r="A10">
        <v>1982</v>
      </c>
      <c r="B10" s="1">
        <f>SUMIF('Coi 1203'!$Q:$Q,#REF!, 'Coi 1203'!R:R)</f>
        <v>0</v>
      </c>
      <c r="C10" s="1">
        <f>SUMIF('Coi 1203'!$Q:$Q,#REF!, 'Coi 1203'!S:S)</f>
        <v>0</v>
      </c>
      <c r="D10" s="1">
        <f>SUMIF('Coi 1203'!$Q:$Q,#REF!, 'Coi 1203'!T:T)</f>
        <v>0</v>
      </c>
      <c r="E10" s="1">
        <f>SUMIF('Coi 1203'!$Q:$Q,#REF!, 'Coi 1203'!U:U)</f>
        <v>0</v>
      </c>
      <c r="F10" s="1">
        <f>SUMIF('Coi 1203'!$Q:$Q,#REF!, 'Coi 1203'!V:V)</f>
        <v>0</v>
      </c>
      <c r="G10" s="1">
        <f>SUMIF('Coi 1203'!$Q:$Q,#REF!, 'Coi 1203'!W:W)</f>
        <v>0</v>
      </c>
    </row>
    <row r="11" spans="1:7" x14ac:dyDescent="0.35">
      <c r="A11">
        <v>1983</v>
      </c>
      <c r="B11" s="1">
        <f>SUMIF('Coi 1203'!$Q:$Q,#REF!, 'Coi 1203'!R:R)</f>
        <v>0</v>
      </c>
      <c r="C11" s="1">
        <f>SUMIF('Coi 1203'!$Q:$Q,#REF!, 'Coi 1203'!S:S)</f>
        <v>0</v>
      </c>
      <c r="D11" s="1">
        <f>SUMIF('Coi 1203'!$Q:$Q,#REF!, 'Coi 1203'!T:T)</f>
        <v>0</v>
      </c>
      <c r="E11" s="1">
        <f>SUMIF('Coi 1203'!$Q:$Q,#REF!, 'Coi 1203'!U:U)</f>
        <v>0</v>
      </c>
      <c r="F11" s="1">
        <f>SUMIF('Coi 1203'!$Q:$Q,#REF!, 'Coi 1203'!V:V)</f>
        <v>0</v>
      </c>
      <c r="G11" s="1">
        <f>SUMIF('Coi 1203'!$Q:$Q,#REF!, 'Coi 1203'!W:W)</f>
        <v>0</v>
      </c>
    </row>
    <row r="12" spans="1:7" x14ac:dyDescent="0.35">
      <c r="A12">
        <v>1984</v>
      </c>
      <c r="B12" s="1">
        <f>SUMIF('Coi 1203'!$Q:$Q,#REF!, 'Coi 1203'!R:R)</f>
        <v>0</v>
      </c>
      <c r="C12" s="1">
        <f>SUMIF('Coi 1203'!$Q:$Q,#REF!, 'Coi 1203'!S:S)</f>
        <v>0</v>
      </c>
      <c r="D12" s="1">
        <f>SUMIF('Coi 1203'!$Q:$Q,#REF!, 'Coi 1203'!T:T)</f>
        <v>0</v>
      </c>
      <c r="E12" s="1">
        <f>SUMIF('Coi 1203'!$Q:$Q,#REF!, 'Coi 1203'!U:U)</f>
        <v>0</v>
      </c>
      <c r="F12" s="1">
        <f>SUMIF('Coi 1203'!$Q:$Q,#REF!, 'Coi 1203'!V:V)</f>
        <v>0</v>
      </c>
      <c r="G12" s="1">
        <f>SUMIF('Coi 1203'!$Q:$Q,#REF!, 'Coi 1203'!W:W)</f>
        <v>0</v>
      </c>
    </row>
    <row r="13" spans="1:7" x14ac:dyDescent="0.35">
      <c r="A13">
        <v>1985</v>
      </c>
      <c r="B13" s="1">
        <f>SUMIF('Coi 1203'!$Q:$Q,#REF!, 'Coi 1203'!R:R)</f>
        <v>0</v>
      </c>
      <c r="C13" s="1">
        <f>SUMIF('Coi 1203'!$Q:$Q,#REF!, 'Coi 1203'!S:S)</f>
        <v>0</v>
      </c>
      <c r="D13" s="1">
        <f>SUMIF('Coi 1203'!$Q:$Q,#REF!, 'Coi 1203'!T:T)</f>
        <v>0</v>
      </c>
      <c r="E13" s="1">
        <f>SUMIF('Coi 1203'!$Q:$Q,#REF!, 'Coi 1203'!U:U)</f>
        <v>0</v>
      </c>
      <c r="F13" s="1">
        <f>SUMIF('Coi 1203'!$Q:$Q,#REF!, 'Coi 1203'!V:V)</f>
        <v>0</v>
      </c>
      <c r="G13" s="1">
        <f>SUMIF('Coi 1203'!$Q:$Q,#REF!, 'Coi 1203'!W:W)</f>
        <v>0</v>
      </c>
    </row>
    <row r="14" spans="1:7" x14ac:dyDescent="0.35">
      <c r="A14">
        <v>1986</v>
      </c>
      <c r="B14" s="1">
        <f>SUMIF('Coi 1203'!$Q:$Q,#REF!, 'Coi 1203'!R:R)</f>
        <v>0</v>
      </c>
      <c r="C14" s="1">
        <f>SUMIF('Coi 1203'!$Q:$Q,#REF!, 'Coi 1203'!S:S)</f>
        <v>0</v>
      </c>
      <c r="D14" s="1">
        <f>SUMIF('Coi 1203'!$Q:$Q,#REF!, 'Coi 1203'!T:T)</f>
        <v>0</v>
      </c>
      <c r="E14" s="1">
        <f>SUMIF('Coi 1203'!$Q:$Q,#REF!, 'Coi 1203'!U:U)</f>
        <v>0</v>
      </c>
      <c r="F14" s="1">
        <f>SUMIF('Coi 1203'!$Q:$Q,#REF!, 'Coi 1203'!V:V)</f>
        <v>0</v>
      </c>
      <c r="G14" s="1">
        <f>SUMIF('Coi 1203'!$Q:$Q,#REF!, 'Coi 1203'!W:W)</f>
        <v>0</v>
      </c>
    </row>
    <row r="15" spans="1:7" x14ac:dyDescent="0.35">
      <c r="A15">
        <v>1987</v>
      </c>
      <c r="B15" s="1">
        <f>SUMIF('Coi 1203'!$Q:$Q,#REF!, 'Coi 1203'!R:R)</f>
        <v>0</v>
      </c>
      <c r="C15" s="1">
        <f>SUMIF('Coi 1203'!$Q:$Q,#REF!, 'Coi 1203'!S:S)</f>
        <v>0</v>
      </c>
      <c r="D15" s="1">
        <f>SUMIF('Coi 1203'!$Q:$Q,#REF!, 'Coi 1203'!T:T)</f>
        <v>0</v>
      </c>
      <c r="E15" s="1">
        <f>SUMIF('Coi 1203'!$Q:$Q,#REF!, 'Coi 1203'!U:U)</f>
        <v>0</v>
      </c>
      <c r="F15" s="1">
        <f>SUMIF('Coi 1203'!$Q:$Q,#REF!, 'Coi 1203'!V:V)</f>
        <v>0</v>
      </c>
      <c r="G15" s="1">
        <f>SUMIF('Coi 1203'!$Q:$Q,#REF!, 'Coi 1203'!W:W)</f>
        <v>0</v>
      </c>
    </row>
    <row r="16" spans="1:7" x14ac:dyDescent="0.35">
      <c r="A16">
        <v>1988</v>
      </c>
      <c r="B16" s="1">
        <f>SUMIF('Coi 1203'!$Q:$Q,#REF!, 'Coi 1203'!R:R)</f>
        <v>0</v>
      </c>
      <c r="C16" s="1">
        <f>SUMIF('Coi 1203'!$Q:$Q,#REF!, 'Coi 1203'!S:S)</f>
        <v>0</v>
      </c>
      <c r="D16" s="1">
        <f>SUMIF('Coi 1203'!$Q:$Q,#REF!, 'Coi 1203'!T:T)</f>
        <v>0</v>
      </c>
      <c r="E16" s="1">
        <f>SUMIF('Coi 1203'!$Q:$Q,#REF!, 'Coi 1203'!U:U)</f>
        <v>0</v>
      </c>
      <c r="F16" s="1">
        <f>SUMIF('Coi 1203'!$Q:$Q,#REF!, 'Coi 1203'!V:V)</f>
        <v>0</v>
      </c>
      <c r="G16" s="1">
        <f>SUMIF('Coi 1203'!$Q:$Q,#REF!, 'Coi 1203'!W:W)</f>
        <v>0</v>
      </c>
    </row>
    <row r="17" spans="1:7" x14ac:dyDescent="0.35">
      <c r="A17">
        <v>1989</v>
      </c>
      <c r="B17" s="1">
        <f>SUMIF('Coi 1203'!$Q:$Q,#REF!, 'Coi 1203'!R:R)</f>
        <v>0</v>
      </c>
      <c r="C17" s="1">
        <f>SUMIF('Coi 1203'!$Q:$Q,#REF!, 'Coi 1203'!S:S)</f>
        <v>0</v>
      </c>
      <c r="D17" s="1">
        <f>SUMIF('Coi 1203'!$Q:$Q,#REF!, 'Coi 1203'!T:T)</f>
        <v>0</v>
      </c>
      <c r="E17" s="1">
        <f>SUMIF('Coi 1203'!$Q:$Q,#REF!, 'Coi 1203'!U:U)</f>
        <v>0</v>
      </c>
      <c r="F17" s="1">
        <f>SUMIF('Coi 1203'!$Q:$Q,#REF!, 'Coi 1203'!V:V)</f>
        <v>0</v>
      </c>
      <c r="G17" s="1">
        <f>SUMIF('Coi 1203'!$Q:$Q,#REF!, 'Coi 1203'!W:W)</f>
        <v>0</v>
      </c>
    </row>
    <row r="18" spans="1:7" x14ac:dyDescent="0.35">
      <c r="A18">
        <v>1990</v>
      </c>
      <c r="B18" s="1">
        <f>SUMIF('Coi 1203'!$Q:$Q,#REF!, 'Coi 1203'!R:R)</f>
        <v>0</v>
      </c>
      <c r="C18" s="1">
        <f>SUMIF('Coi 1203'!$Q:$Q,#REF!, 'Coi 1203'!S:S)</f>
        <v>0</v>
      </c>
      <c r="D18" s="1">
        <f>SUMIF('Coi 1203'!$Q:$Q,#REF!, 'Coi 1203'!T:T)</f>
        <v>0</v>
      </c>
      <c r="E18" s="1">
        <f>SUMIF('Coi 1203'!$Q:$Q,#REF!, 'Coi 1203'!U:U)</f>
        <v>0</v>
      </c>
      <c r="F18" s="1">
        <f>SUMIF('Coi 1203'!$Q:$Q,#REF!, 'Coi 1203'!V:V)</f>
        <v>0</v>
      </c>
      <c r="G18" s="1">
        <f>SUMIF('Coi 1203'!$Q:$Q,#REF!, 'Coi 1203'!W:W)</f>
        <v>0</v>
      </c>
    </row>
    <row r="19" spans="1:7" x14ac:dyDescent="0.35">
      <c r="A19">
        <v>1991</v>
      </c>
      <c r="B19" s="1">
        <f>SUMIF('Coi 1203'!$Q:$Q,#REF!, 'Coi 1203'!R:R)</f>
        <v>0</v>
      </c>
      <c r="C19" s="1">
        <f>SUMIF('Coi 1203'!$Q:$Q,#REF!, 'Coi 1203'!S:S)</f>
        <v>0</v>
      </c>
      <c r="D19" s="1">
        <f>SUMIF('Coi 1203'!$Q:$Q,#REF!, 'Coi 1203'!T:T)</f>
        <v>0</v>
      </c>
      <c r="E19" s="1">
        <f>SUMIF('Coi 1203'!$Q:$Q,#REF!, 'Coi 1203'!U:U)</f>
        <v>0</v>
      </c>
      <c r="F19" s="1">
        <f>SUMIF('Coi 1203'!$Q:$Q,#REF!, 'Coi 1203'!V:V)</f>
        <v>0</v>
      </c>
      <c r="G19" s="1">
        <f>SUMIF('Coi 1203'!$Q:$Q,#REF!, 'Coi 1203'!W:W)</f>
        <v>0</v>
      </c>
    </row>
    <row r="20" spans="1:7" x14ac:dyDescent="0.35">
      <c r="A20">
        <v>1992</v>
      </c>
      <c r="B20" s="1">
        <f>SUMIF('Coi 1203'!$Q:$Q,#REF!, 'Coi 1203'!R:R)</f>
        <v>0</v>
      </c>
      <c r="C20" s="1">
        <f>SUMIF('Coi 1203'!$Q:$Q,#REF!, 'Coi 1203'!S:S)</f>
        <v>0</v>
      </c>
      <c r="D20" s="1">
        <f>SUMIF('Coi 1203'!$Q:$Q,#REF!, 'Coi 1203'!T:T)</f>
        <v>0</v>
      </c>
      <c r="E20" s="1">
        <f>SUMIF('Coi 1203'!$Q:$Q,#REF!, 'Coi 1203'!U:U)</f>
        <v>0</v>
      </c>
      <c r="F20" s="1">
        <f>SUMIF('Coi 1203'!$Q:$Q,#REF!, 'Coi 1203'!V:V)</f>
        <v>0</v>
      </c>
      <c r="G20" s="1">
        <f>SUMIF('Coi 1203'!$Q:$Q,#REF!, 'Coi 1203'!W:W)</f>
        <v>0</v>
      </c>
    </row>
    <row r="21" spans="1:7" x14ac:dyDescent="0.35">
      <c r="A21">
        <v>1993</v>
      </c>
      <c r="B21" s="1">
        <f>SUMIF('Coi 1203'!$Q:$Q,#REF!, 'Coi 1203'!R:R)</f>
        <v>0</v>
      </c>
      <c r="C21" s="1">
        <f>SUMIF('Coi 1203'!$Q:$Q,#REF!, 'Coi 1203'!S:S)</f>
        <v>0</v>
      </c>
      <c r="D21" s="1">
        <f>SUMIF('Coi 1203'!$Q:$Q,#REF!, 'Coi 1203'!T:T)</f>
        <v>0</v>
      </c>
      <c r="E21" s="1">
        <f>SUMIF('Coi 1203'!$Q:$Q,#REF!, 'Coi 1203'!U:U)</f>
        <v>0</v>
      </c>
      <c r="F21" s="1">
        <f>SUMIF('Coi 1203'!$Q:$Q,#REF!, 'Coi 1203'!V:V)</f>
        <v>0</v>
      </c>
      <c r="G21" s="1">
        <f>SUMIF('Coi 1203'!$Q:$Q,#REF!, 'Coi 1203'!W:W)</f>
        <v>0</v>
      </c>
    </row>
    <row r="22" spans="1:7" x14ac:dyDescent="0.35">
      <c r="A22">
        <v>1994</v>
      </c>
      <c r="B22" s="1">
        <f>SUMIF('Coi 1203'!$Q:$Q,#REF!, 'Coi 1203'!R:R)</f>
        <v>0</v>
      </c>
      <c r="C22" s="1">
        <f>SUMIF('Coi 1203'!$Q:$Q,#REF!, 'Coi 1203'!S:S)</f>
        <v>0</v>
      </c>
      <c r="D22" s="1">
        <f>SUMIF('Coi 1203'!$Q:$Q,#REF!, 'Coi 1203'!T:T)</f>
        <v>0</v>
      </c>
      <c r="E22" s="1">
        <f>SUMIF('Coi 1203'!$Q:$Q,#REF!, 'Coi 1203'!U:U)</f>
        <v>0</v>
      </c>
      <c r="F22" s="1">
        <f>SUMIF('Coi 1203'!$Q:$Q,#REF!, 'Coi 1203'!V:V)</f>
        <v>0</v>
      </c>
      <c r="G22" s="1">
        <f>SUMIF('Coi 1203'!$Q:$Q,#REF!, 'Coi 1203'!W:W)</f>
        <v>0</v>
      </c>
    </row>
    <row r="23" spans="1:7" x14ac:dyDescent="0.35">
      <c r="A23">
        <v>1995</v>
      </c>
      <c r="B23" s="1">
        <f>SUMIF('Coi 1203'!$Q:$Q,#REF!, 'Coi 1203'!R:R)</f>
        <v>0</v>
      </c>
      <c r="C23" s="1">
        <f>SUMIF('Coi 1203'!$Q:$Q,#REF!, 'Coi 1203'!S:S)</f>
        <v>0</v>
      </c>
      <c r="D23" s="1">
        <f>SUMIF('Coi 1203'!$Q:$Q,#REF!, 'Coi 1203'!T:T)</f>
        <v>0</v>
      </c>
      <c r="E23" s="1">
        <f>SUMIF('Coi 1203'!$Q:$Q,#REF!, 'Coi 1203'!U:U)</f>
        <v>0</v>
      </c>
      <c r="F23" s="1">
        <f>SUMIF('Coi 1203'!$Q:$Q,#REF!, 'Coi 1203'!V:V)</f>
        <v>0</v>
      </c>
      <c r="G23" s="1">
        <f>SUMIF('Coi 1203'!$Q:$Q,#REF!, 'Coi 1203'!W:W)</f>
        <v>0</v>
      </c>
    </row>
    <row r="24" spans="1:7" x14ac:dyDescent="0.35">
      <c r="A24">
        <v>1996</v>
      </c>
      <c r="B24" s="1">
        <f>SUMIF('Coi 1203'!$Q:$Q,#REF!, 'Coi 1203'!R:R)</f>
        <v>0</v>
      </c>
      <c r="C24" s="1">
        <f>SUMIF('Coi 1203'!$Q:$Q,#REF!, 'Coi 1203'!S:S)</f>
        <v>0</v>
      </c>
      <c r="D24" s="1">
        <f>SUMIF('Coi 1203'!$Q:$Q,#REF!, 'Coi 1203'!T:T)</f>
        <v>0</v>
      </c>
      <c r="E24" s="1">
        <f>SUMIF('Coi 1203'!$Q:$Q,#REF!, 'Coi 1203'!U:U)</f>
        <v>0</v>
      </c>
      <c r="F24" s="1">
        <f>SUMIF('Coi 1203'!$Q:$Q,#REF!, 'Coi 1203'!V:V)</f>
        <v>0</v>
      </c>
      <c r="G24" s="1">
        <f>SUMIF('Coi 1203'!$Q:$Q,#REF!, 'Coi 1203'!W:W)</f>
        <v>0</v>
      </c>
    </row>
    <row r="25" spans="1:7" x14ac:dyDescent="0.35">
      <c r="A25">
        <v>1997</v>
      </c>
      <c r="B25" s="1">
        <f>SUMIF('Coi 1203'!$Q:$Q,#REF!, 'Coi 1203'!R:R)</f>
        <v>0</v>
      </c>
      <c r="C25" s="1">
        <f>SUMIF('Coi 1203'!$Q:$Q,#REF!, 'Coi 1203'!S:S)</f>
        <v>0</v>
      </c>
      <c r="D25" s="1">
        <f>SUMIF('Coi 1203'!$Q:$Q,#REF!, 'Coi 1203'!T:T)</f>
        <v>0</v>
      </c>
      <c r="E25" s="1">
        <f>SUMIF('Coi 1203'!$Q:$Q,#REF!, 'Coi 1203'!U:U)</f>
        <v>0</v>
      </c>
      <c r="F25" s="1">
        <f>SUMIF('Coi 1203'!$Q:$Q,#REF!, 'Coi 1203'!V:V)</f>
        <v>0</v>
      </c>
      <c r="G25" s="1">
        <f>SUMIF('Coi 1203'!$Q:$Q,#REF!, 'Coi 1203'!W:W)</f>
        <v>0</v>
      </c>
    </row>
    <row r="26" spans="1:7" x14ac:dyDescent="0.35">
      <c r="A26">
        <v>1998</v>
      </c>
      <c r="B26">
        <v>11</v>
      </c>
      <c r="C26">
        <v>2</v>
      </c>
      <c r="D26">
        <v>1</v>
      </c>
      <c r="E26">
        <v>0</v>
      </c>
      <c r="F26">
        <v>0</v>
      </c>
      <c r="G26">
        <v>0</v>
      </c>
    </row>
    <row r="27" spans="1:7" x14ac:dyDescent="0.35">
      <c r="A27">
        <v>1999</v>
      </c>
      <c r="B27">
        <v>10</v>
      </c>
      <c r="C27">
        <v>2</v>
      </c>
      <c r="D27">
        <v>0</v>
      </c>
      <c r="E27">
        <v>1</v>
      </c>
      <c r="F27">
        <v>0</v>
      </c>
      <c r="G27">
        <v>0</v>
      </c>
    </row>
    <row r="28" spans="1:7" x14ac:dyDescent="0.35">
      <c r="A28">
        <v>2000</v>
      </c>
      <c r="B28">
        <v>13</v>
      </c>
      <c r="C28">
        <v>2</v>
      </c>
      <c r="D28">
        <v>0</v>
      </c>
      <c r="E28">
        <v>3</v>
      </c>
      <c r="F28">
        <v>0</v>
      </c>
      <c r="G28">
        <v>0</v>
      </c>
    </row>
    <row r="29" spans="1:7" x14ac:dyDescent="0.35">
      <c r="A29">
        <v>2001</v>
      </c>
      <c r="B29">
        <v>9</v>
      </c>
      <c r="C29">
        <v>0</v>
      </c>
      <c r="D29">
        <v>0</v>
      </c>
      <c r="E29">
        <v>1</v>
      </c>
      <c r="F29">
        <v>0</v>
      </c>
      <c r="G29">
        <v>0</v>
      </c>
    </row>
    <row r="30" spans="1:7" x14ac:dyDescent="0.35">
      <c r="A30">
        <v>2002</v>
      </c>
      <c r="B30">
        <v>16</v>
      </c>
      <c r="C30">
        <v>0</v>
      </c>
      <c r="D30">
        <v>0</v>
      </c>
      <c r="E30">
        <v>1</v>
      </c>
      <c r="F30">
        <v>0</v>
      </c>
      <c r="G30">
        <v>0</v>
      </c>
    </row>
    <row r="31" spans="1:7" x14ac:dyDescent="0.35">
      <c r="A31">
        <v>2003</v>
      </c>
      <c r="B31">
        <v>23</v>
      </c>
      <c r="C31">
        <v>2</v>
      </c>
      <c r="D31">
        <v>0</v>
      </c>
      <c r="E31">
        <v>4</v>
      </c>
      <c r="F31">
        <v>0</v>
      </c>
      <c r="G31">
        <v>1</v>
      </c>
    </row>
    <row r="32" spans="1:7" x14ac:dyDescent="0.35">
      <c r="A32">
        <v>2004</v>
      </c>
      <c r="B32">
        <v>15</v>
      </c>
      <c r="C32">
        <v>5</v>
      </c>
      <c r="D32">
        <v>2</v>
      </c>
      <c r="E32">
        <v>0</v>
      </c>
      <c r="F32">
        <v>0</v>
      </c>
      <c r="G32">
        <v>0</v>
      </c>
    </row>
    <row r="33" spans="1:8" x14ac:dyDescent="0.35">
      <c r="A33">
        <v>2005</v>
      </c>
      <c r="B33">
        <v>24</v>
      </c>
      <c r="C33">
        <v>12</v>
      </c>
      <c r="D33">
        <v>0</v>
      </c>
      <c r="E33">
        <v>2</v>
      </c>
      <c r="F33">
        <v>0</v>
      </c>
      <c r="G33">
        <v>0</v>
      </c>
    </row>
    <row r="34" spans="1:8" x14ac:dyDescent="0.35">
      <c r="A34">
        <v>2006</v>
      </c>
      <c r="B34">
        <v>19</v>
      </c>
      <c r="C34">
        <v>10</v>
      </c>
      <c r="D34">
        <v>3</v>
      </c>
      <c r="E34">
        <v>2</v>
      </c>
      <c r="F34">
        <v>0</v>
      </c>
      <c r="G34">
        <v>0</v>
      </c>
    </row>
    <row r="35" spans="1:8" x14ac:dyDescent="0.35">
      <c r="A35">
        <v>2007</v>
      </c>
      <c r="B35">
        <v>24</v>
      </c>
      <c r="C35">
        <v>10</v>
      </c>
      <c r="D35">
        <v>0</v>
      </c>
      <c r="E35">
        <v>2</v>
      </c>
      <c r="F35">
        <v>0</v>
      </c>
      <c r="G35">
        <v>0</v>
      </c>
    </row>
    <row r="36" spans="1:8" x14ac:dyDescent="0.35">
      <c r="A36">
        <v>2008</v>
      </c>
      <c r="B36">
        <v>19</v>
      </c>
      <c r="C36">
        <v>10</v>
      </c>
      <c r="D36">
        <v>1</v>
      </c>
      <c r="E36">
        <v>8</v>
      </c>
      <c r="F36">
        <v>1</v>
      </c>
      <c r="G36">
        <v>3</v>
      </c>
    </row>
    <row r="37" spans="1:8" x14ac:dyDescent="0.35">
      <c r="A37">
        <v>2009</v>
      </c>
      <c r="B37">
        <v>11</v>
      </c>
      <c r="C37">
        <v>20</v>
      </c>
      <c r="D37">
        <v>1</v>
      </c>
      <c r="E37">
        <v>9</v>
      </c>
      <c r="F37">
        <v>0</v>
      </c>
      <c r="G37">
        <v>2</v>
      </c>
    </row>
    <row r="38" spans="1:8" x14ac:dyDescent="0.35">
      <c r="A38">
        <v>2010</v>
      </c>
      <c r="B38">
        <v>12</v>
      </c>
      <c r="C38">
        <v>20</v>
      </c>
      <c r="D38">
        <v>1</v>
      </c>
      <c r="E38">
        <v>10</v>
      </c>
      <c r="F38">
        <v>2</v>
      </c>
      <c r="G38">
        <v>2</v>
      </c>
    </row>
    <row r="39" spans="1:8" x14ac:dyDescent="0.35">
      <c r="A39">
        <v>2011</v>
      </c>
      <c r="B39">
        <v>16</v>
      </c>
      <c r="C39">
        <v>44</v>
      </c>
      <c r="D39">
        <v>1</v>
      </c>
      <c r="E39">
        <v>7</v>
      </c>
      <c r="F39">
        <v>3</v>
      </c>
      <c r="G39">
        <v>1</v>
      </c>
    </row>
    <row r="40" spans="1:8" x14ac:dyDescent="0.35">
      <c r="A40">
        <v>2012</v>
      </c>
      <c r="B40">
        <v>18</v>
      </c>
      <c r="C40">
        <v>39</v>
      </c>
      <c r="D40">
        <v>1</v>
      </c>
      <c r="E40">
        <v>11</v>
      </c>
      <c r="F40">
        <v>2</v>
      </c>
      <c r="G40">
        <v>2</v>
      </c>
    </row>
    <row r="41" spans="1:8" x14ac:dyDescent="0.35">
      <c r="A41">
        <v>2013</v>
      </c>
      <c r="B41">
        <v>25</v>
      </c>
      <c r="C41">
        <v>64</v>
      </c>
      <c r="D41">
        <v>2</v>
      </c>
      <c r="E41">
        <v>19</v>
      </c>
      <c r="F41">
        <v>10</v>
      </c>
      <c r="G41">
        <v>2</v>
      </c>
    </row>
    <row r="42" spans="1:8" x14ac:dyDescent="0.35">
      <c r="A42">
        <v>2014</v>
      </c>
      <c r="B42">
        <v>37</v>
      </c>
      <c r="C42">
        <v>121</v>
      </c>
      <c r="D42">
        <v>7</v>
      </c>
      <c r="E42">
        <v>46</v>
      </c>
      <c r="F42">
        <v>24</v>
      </c>
      <c r="G42">
        <v>5</v>
      </c>
    </row>
    <row r="43" spans="1:8" x14ac:dyDescent="0.35">
      <c r="A43">
        <v>2015</v>
      </c>
      <c r="B43">
        <v>32</v>
      </c>
      <c r="C43">
        <v>152</v>
      </c>
      <c r="D43">
        <v>6</v>
      </c>
      <c r="E43">
        <v>32</v>
      </c>
      <c r="F43">
        <v>20</v>
      </c>
      <c r="G43">
        <v>4</v>
      </c>
    </row>
    <row r="44" spans="1:8" x14ac:dyDescent="0.35">
      <c r="A44">
        <v>2016</v>
      </c>
      <c r="B44">
        <v>22</v>
      </c>
      <c r="C44">
        <v>108</v>
      </c>
      <c r="D44">
        <v>12</v>
      </c>
      <c r="E44">
        <v>22</v>
      </c>
      <c r="F44">
        <v>9</v>
      </c>
      <c r="G44">
        <v>7</v>
      </c>
    </row>
    <row r="45" spans="1:8" x14ac:dyDescent="0.35">
      <c r="A45">
        <v>2017</v>
      </c>
      <c r="B45">
        <v>8</v>
      </c>
      <c r="C45">
        <v>86</v>
      </c>
      <c r="D45">
        <v>7</v>
      </c>
      <c r="E45">
        <v>12</v>
      </c>
      <c r="F45">
        <v>5</v>
      </c>
      <c r="G45">
        <v>6</v>
      </c>
    </row>
    <row r="46" spans="1:8" x14ac:dyDescent="0.35">
      <c r="A46">
        <v>2018</v>
      </c>
      <c r="B46">
        <v>1</v>
      </c>
      <c r="C46">
        <v>23</v>
      </c>
      <c r="D46">
        <v>0</v>
      </c>
      <c r="E46">
        <v>2</v>
      </c>
      <c r="F46">
        <v>0</v>
      </c>
      <c r="G46">
        <v>0</v>
      </c>
    </row>
    <row r="47" spans="1:8" x14ac:dyDescent="0.35">
      <c r="A47">
        <v>2019</v>
      </c>
      <c r="B47">
        <v>0</v>
      </c>
      <c r="C47">
        <v>1</v>
      </c>
      <c r="D47">
        <v>0</v>
      </c>
      <c r="E47">
        <v>0</v>
      </c>
      <c r="F47">
        <v>0</v>
      </c>
      <c r="G47">
        <v>0</v>
      </c>
    </row>
    <row r="48" spans="1:8" x14ac:dyDescent="0.35">
      <c r="A48" t="s">
        <v>36</v>
      </c>
      <c r="B48">
        <f>SUM(B26:B47)</f>
        <v>365</v>
      </c>
      <c r="C48">
        <f>SUM(C26:C47)</f>
        <v>733</v>
      </c>
      <c r="D48">
        <f t="shared" ref="D48:G48" si="0">SUM(D26:D47)</f>
        <v>45</v>
      </c>
      <c r="E48">
        <f t="shared" si="0"/>
        <v>194</v>
      </c>
      <c r="F48">
        <f t="shared" si="0"/>
        <v>76</v>
      </c>
      <c r="G48">
        <f t="shared" si="0"/>
        <v>35</v>
      </c>
      <c r="H48">
        <f>SUM(B48:G48)</f>
        <v>1448</v>
      </c>
    </row>
    <row r="49" spans="2:7" x14ac:dyDescent="0.35">
      <c r="B49">
        <f>(B48/1142)*100</f>
        <v>31.961471103327494</v>
      </c>
      <c r="C49">
        <f t="shared" ref="C49:G49" si="1">(C48/1142)*100</f>
        <v>64.185639229422065</v>
      </c>
      <c r="D49">
        <f t="shared" si="1"/>
        <v>3.9404553415061292</v>
      </c>
      <c r="E49">
        <f t="shared" si="1"/>
        <v>16.987740805604204</v>
      </c>
      <c r="F49">
        <f t="shared" si="1"/>
        <v>6.6549912434325744</v>
      </c>
      <c r="G49">
        <f t="shared" si="1"/>
        <v>3.0647985989492121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4"/>
  <sheetViews>
    <sheetView tabSelected="1" topLeftCell="A6" workbookViewId="0">
      <selection activeCell="C24" sqref="C24"/>
    </sheetView>
  </sheetViews>
  <sheetFormatPr defaultRowHeight="14.5" x14ac:dyDescent="0.35"/>
  <cols>
    <col min="2" max="2" width="10.36328125" customWidth="1"/>
    <col min="3" max="3" width="20.90625" customWidth="1"/>
  </cols>
  <sheetData>
    <row r="1" spans="1:4" ht="58" x14ac:dyDescent="0.35">
      <c r="A1" t="s">
        <v>0</v>
      </c>
      <c r="B1" s="9" t="s">
        <v>45</v>
      </c>
      <c r="C1" t="s">
        <v>5371</v>
      </c>
      <c r="D1" t="s">
        <v>46</v>
      </c>
    </row>
    <row r="2" spans="1:4" x14ac:dyDescent="0.35">
      <c r="A2">
        <v>1998</v>
      </c>
      <c r="B2" s="9">
        <v>11</v>
      </c>
      <c r="C2">
        <f>B2-1</f>
        <v>10</v>
      </c>
      <c r="D2">
        <v>27</v>
      </c>
    </row>
    <row r="3" spans="1:4" x14ac:dyDescent="0.35">
      <c r="A3">
        <v>1999</v>
      </c>
      <c r="B3">
        <v>13</v>
      </c>
      <c r="C3">
        <f>B3-2</f>
        <v>11</v>
      </c>
    </row>
    <row r="4" spans="1:4" x14ac:dyDescent="0.35">
      <c r="A4">
        <v>2000</v>
      </c>
      <c r="B4">
        <v>8</v>
      </c>
      <c r="C4">
        <f>B4-2</f>
        <v>6</v>
      </c>
    </row>
    <row r="5" spans="1:4" x14ac:dyDescent="0.35">
      <c r="A5">
        <v>2001</v>
      </c>
      <c r="B5">
        <v>7</v>
      </c>
      <c r="C5">
        <f>B5-1</f>
        <v>6</v>
      </c>
    </row>
    <row r="6" spans="1:4" x14ac:dyDescent="0.35">
      <c r="A6">
        <v>2002</v>
      </c>
      <c r="B6">
        <v>14</v>
      </c>
      <c r="C6">
        <f>B6-1</f>
        <v>13</v>
      </c>
    </row>
    <row r="7" spans="1:4" x14ac:dyDescent="0.35">
      <c r="A7">
        <v>2003</v>
      </c>
      <c r="B7">
        <v>20</v>
      </c>
      <c r="C7">
        <f>B7-2</f>
        <v>18</v>
      </c>
    </row>
    <row r="8" spans="1:4" x14ac:dyDescent="0.35">
      <c r="A8">
        <v>2004</v>
      </c>
      <c r="B8">
        <v>12</v>
      </c>
      <c r="C8">
        <f>B8-0</f>
        <v>12</v>
      </c>
    </row>
    <row r="9" spans="1:4" x14ac:dyDescent="0.35">
      <c r="A9">
        <v>2005</v>
      </c>
      <c r="B9">
        <v>23</v>
      </c>
      <c r="C9">
        <f>B9-2</f>
        <v>21</v>
      </c>
    </row>
    <row r="10" spans="1:4" x14ac:dyDescent="0.35">
      <c r="A10">
        <v>2006</v>
      </c>
      <c r="B10">
        <v>21</v>
      </c>
      <c r="C10">
        <f>B10-1</f>
        <v>20</v>
      </c>
    </row>
    <row r="11" spans="1:4" x14ac:dyDescent="0.35">
      <c r="A11">
        <v>2007</v>
      </c>
      <c r="B11">
        <v>28</v>
      </c>
      <c r="C11">
        <f>B11-2</f>
        <v>26</v>
      </c>
    </row>
    <row r="12" spans="1:4" x14ac:dyDescent="0.35">
      <c r="A12">
        <v>2008</v>
      </c>
      <c r="B12">
        <v>24</v>
      </c>
      <c r="C12">
        <f>B12-1</f>
        <v>23</v>
      </c>
    </row>
    <row r="13" spans="1:4" x14ac:dyDescent="0.35">
      <c r="A13">
        <v>2009</v>
      </c>
      <c r="B13">
        <v>21</v>
      </c>
      <c r="C13">
        <f>B13-1</f>
        <v>20</v>
      </c>
    </row>
    <row r="14" spans="1:4" x14ac:dyDescent="0.35">
      <c r="A14">
        <v>2010</v>
      </c>
      <c r="B14">
        <v>29</v>
      </c>
      <c r="C14">
        <f>B14-2</f>
        <v>27</v>
      </c>
    </row>
    <row r="15" spans="1:4" x14ac:dyDescent="0.35">
      <c r="A15">
        <v>2011</v>
      </c>
      <c r="B15">
        <v>53</v>
      </c>
      <c r="C15">
        <f>B15-2</f>
        <v>51</v>
      </c>
    </row>
    <row r="16" spans="1:4" x14ac:dyDescent="0.35">
      <c r="A16">
        <v>2012</v>
      </c>
      <c r="B16">
        <v>45</v>
      </c>
      <c r="C16" s="13">
        <f>B16-0</f>
        <v>45</v>
      </c>
    </row>
    <row r="17" spans="1:3" x14ac:dyDescent="0.35">
      <c r="A17">
        <v>2013</v>
      </c>
      <c r="B17">
        <v>85</v>
      </c>
      <c r="C17" s="13">
        <f>B17-0</f>
        <v>85</v>
      </c>
    </row>
    <row r="18" spans="1:3" x14ac:dyDescent="0.35">
      <c r="A18">
        <v>2014</v>
      </c>
      <c r="B18">
        <v>183</v>
      </c>
      <c r="C18" s="13">
        <f>B18-0</f>
        <v>183</v>
      </c>
    </row>
    <row r="19" spans="1:3" x14ac:dyDescent="0.35">
      <c r="A19">
        <v>2015</v>
      </c>
      <c r="B19">
        <v>204</v>
      </c>
      <c r="C19">
        <f>B19-5</f>
        <v>199</v>
      </c>
    </row>
    <row r="20" spans="1:3" x14ac:dyDescent="0.35">
      <c r="A20">
        <v>2016</v>
      </c>
      <c r="B20">
        <v>172</v>
      </c>
      <c r="C20">
        <f>B20-5</f>
        <v>167</v>
      </c>
    </row>
    <row r="21" spans="1:3" x14ac:dyDescent="0.35">
      <c r="A21">
        <v>2017</v>
      </c>
      <c r="B21">
        <v>106</v>
      </c>
      <c r="C21" s="13">
        <f>B21-0</f>
        <v>106</v>
      </c>
    </row>
    <row r="22" spans="1:3" x14ac:dyDescent="0.35">
      <c r="A22">
        <v>2018</v>
      </c>
      <c r="B22">
        <v>32</v>
      </c>
      <c r="C22">
        <f>B22-0</f>
        <v>32</v>
      </c>
    </row>
    <row r="24" spans="1:3" x14ac:dyDescent="0.35">
      <c r="A24" t="s">
        <v>18</v>
      </c>
      <c r="B24">
        <f>SUM(B2:B22)</f>
        <v>1111</v>
      </c>
      <c r="C24">
        <f>SUM(C2:C22)</f>
        <v>1081</v>
      </c>
    </row>
  </sheetData>
  <pageMargins left="0.7" right="0.7" top="0.75" bottom="0.75" header="0.3" footer="0.3"/>
  <pageSetup paperSize="9"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Q1169"/>
  <sheetViews>
    <sheetView topLeftCell="A1152" workbookViewId="0">
      <selection activeCell="C1167" sqref="C1167"/>
    </sheetView>
  </sheetViews>
  <sheetFormatPr defaultRowHeight="14.5" x14ac:dyDescent="0.35"/>
  <sheetData>
    <row r="1" spans="1:17" x14ac:dyDescent="0.35">
      <c r="A1" t="s">
        <v>47</v>
      </c>
      <c r="B1" t="s">
        <v>48</v>
      </c>
      <c r="C1" t="s">
        <v>49</v>
      </c>
      <c r="D1" t="s">
        <v>50</v>
      </c>
      <c r="E1" t="s">
        <v>51</v>
      </c>
      <c r="F1" t="s">
        <v>52</v>
      </c>
      <c r="G1" t="s">
        <v>53</v>
      </c>
      <c r="H1" t="s">
        <v>54</v>
      </c>
      <c r="I1" t="s">
        <v>55</v>
      </c>
      <c r="J1" t="s">
        <v>56</v>
      </c>
      <c r="K1" t="s">
        <v>57</v>
      </c>
      <c r="L1" t="s">
        <v>58</v>
      </c>
      <c r="M1" t="s">
        <v>59</v>
      </c>
      <c r="N1" t="s">
        <v>60</v>
      </c>
      <c r="O1" t="s">
        <v>61</v>
      </c>
      <c r="P1" t="s">
        <v>62</v>
      </c>
      <c r="Q1" t="s">
        <v>63</v>
      </c>
    </row>
    <row r="2" spans="1:17" x14ac:dyDescent="0.35">
      <c r="A2" t="s">
        <v>64</v>
      </c>
      <c r="B2" t="s">
        <v>65</v>
      </c>
      <c r="C2" t="s">
        <v>66</v>
      </c>
      <c r="D2" t="s">
        <v>67</v>
      </c>
      <c r="E2" t="s">
        <v>67</v>
      </c>
      <c r="F2">
        <v>8</v>
      </c>
      <c r="G2" t="s">
        <v>68</v>
      </c>
      <c r="H2" t="s">
        <v>69</v>
      </c>
      <c r="I2">
        <v>0</v>
      </c>
      <c r="J2">
        <v>1</v>
      </c>
      <c r="K2">
        <v>0</v>
      </c>
      <c r="L2">
        <v>0</v>
      </c>
      <c r="M2">
        <v>0</v>
      </c>
      <c r="N2">
        <v>0</v>
      </c>
      <c r="O2">
        <v>1</v>
      </c>
      <c r="Q2" t="s">
        <v>70</v>
      </c>
    </row>
    <row r="3" spans="1:17" x14ac:dyDescent="0.35">
      <c r="A3" t="s">
        <v>71</v>
      </c>
      <c r="B3" t="s">
        <v>72</v>
      </c>
      <c r="C3" t="s">
        <v>73</v>
      </c>
      <c r="D3" t="s">
        <v>74</v>
      </c>
      <c r="E3" t="s">
        <v>75</v>
      </c>
      <c r="F3">
        <v>7</v>
      </c>
      <c r="G3" t="s">
        <v>68</v>
      </c>
      <c r="H3" t="s">
        <v>76</v>
      </c>
      <c r="I3">
        <v>0</v>
      </c>
      <c r="J3">
        <v>0</v>
      </c>
      <c r="K3">
        <v>0</v>
      </c>
      <c r="L3">
        <v>1</v>
      </c>
      <c r="M3">
        <v>1</v>
      </c>
      <c r="N3">
        <v>0</v>
      </c>
      <c r="O3">
        <v>1</v>
      </c>
      <c r="Q3" t="s">
        <v>77</v>
      </c>
    </row>
    <row r="4" spans="1:17" x14ac:dyDescent="0.35">
      <c r="A4" t="s">
        <v>78</v>
      </c>
      <c r="B4" t="s">
        <v>79</v>
      </c>
      <c r="C4" t="s">
        <v>80</v>
      </c>
      <c r="D4" t="s">
        <v>81</v>
      </c>
      <c r="E4" t="s">
        <v>82</v>
      </c>
      <c r="F4">
        <v>6</v>
      </c>
      <c r="G4" t="s">
        <v>68</v>
      </c>
      <c r="H4" t="s">
        <v>83</v>
      </c>
      <c r="I4">
        <v>0</v>
      </c>
      <c r="J4">
        <v>1</v>
      </c>
      <c r="K4">
        <v>0</v>
      </c>
      <c r="L4">
        <v>1</v>
      </c>
      <c r="M4">
        <v>1</v>
      </c>
      <c r="N4">
        <v>0</v>
      </c>
      <c r="O4">
        <v>1</v>
      </c>
      <c r="Q4" t="s">
        <v>70</v>
      </c>
    </row>
    <row r="5" spans="1:17" x14ac:dyDescent="0.35">
      <c r="A5" t="s">
        <v>84</v>
      </c>
      <c r="B5" t="s">
        <v>85</v>
      </c>
      <c r="C5" t="s">
        <v>86</v>
      </c>
      <c r="D5" t="s">
        <v>87</v>
      </c>
      <c r="E5" t="s">
        <v>88</v>
      </c>
      <c r="F5">
        <v>6</v>
      </c>
      <c r="G5" t="s">
        <v>68</v>
      </c>
      <c r="H5" t="s">
        <v>89</v>
      </c>
      <c r="I5">
        <v>0</v>
      </c>
      <c r="J5">
        <v>0</v>
      </c>
      <c r="K5">
        <v>0</v>
      </c>
      <c r="L5">
        <v>1</v>
      </c>
      <c r="M5">
        <v>0</v>
      </c>
      <c r="N5">
        <v>0</v>
      </c>
      <c r="O5">
        <v>1</v>
      </c>
      <c r="Q5" t="s">
        <v>70</v>
      </c>
    </row>
    <row r="6" spans="1:17" x14ac:dyDescent="0.35">
      <c r="A6" t="s">
        <v>90</v>
      </c>
      <c r="B6" t="s">
        <v>91</v>
      </c>
      <c r="C6" t="s">
        <v>92</v>
      </c>
      <c r="D6" t="s">
        <v>93</v>
      </c>
      <c r="E6" t="s">
        <v>94</v>
      </c>
      <c r="F6">
        <v>6</v>
      </c>
      <c r="G6" t="s">
        <v>68</v>
      </c>
      <c r="H6" t="s">
        <v>95</v>
      </c>
      <c r="I6">
        <v>0</v>
      </c>
      <c r="J6">
        <v>1</v>
      </c>
      <c r="K6">
        <v>0</v>
      </c>
      <c r="L6">
        <v>0</v>
      </c>
      <c r="M6">
        <v>0</v>
      </c>
      <c r="N6">
        <v>0</v>
      </c>
      <c r="O6">
        <v>1</v>
      </c>
      <c r="Q6" t="s">
        <v>96</v>
      </c>
    </row>
    <row r="7" spans="1:17" x14ac:dyDescent="0.35">
      <c r="A7" t="s">
        <v>97</v>
      </c>
      <c r="B7" t="s">
        <v>98</v>
      </c>
      <c r="C7" t="s">
        <v>99</v>
      </c>
      <c r="D7" t="s">
        <v>100</v>
      </c>
      <c r="E7" t="s">
        <v>101</v>
      </c>
      <c r="F7">
        <v>6</v>
      </c>
      <c r="G7" t="s">
        <v>68</v>
      </c>
      <c r="H7" t="s">
        <v>102</v>
      </c>
      <c r="I7">
        <v>0</v>
      </c>
      <c r="J7">
        <v>0</v>
      </c>
      <c r="K7">
        <v>0</v>
      </c>
      <c r="L7">
        <v>1</v>
      </c>
      <c r="M7">
        <v>1</v>
      </c>
      <c r="N7">
        <v>0</v>
      </c>
      <c r="O7">
        <v>1</v>
      </c>
      <c r="Q7" t="s">
        <v>103</v>
      </c>
    </row>
    <row r="8" spans="1:17" x14ac:dyDescent="0.35">
      <c r="A8" t="s">
        <v>104</v>
      </c>
      <c r="B8" t="s">
        <v>105</v>
      </c>
      <c r="C8" t="s">
        <v>106</v>
      </c>
      <c r="D8" t="s">
        <v>67</v>
      </c>
      <c r="E8" t="s">
        <v>67</v>
      </c>
      <c r="F8">
        <v>5</v>
      </c>
      <c r="G8" t="s">
        <v>68</v>
      </c>
      <c r="H8" t="s">
        <v>107</v>
      </c>
      <c r="I8">
        <v>0</v>
      </c>
      <c r="J8">
        <v>0</v>
      </c>
      <c r="K8">
        <v>0</v>
      </c>
      <c r="L8">
        <v>1</v>
      </c>
      <c r="M8">
        <v>1</v>
      </c>
      <c r="N8">
        <v>0</v>
      </c>
      <c r="O8">
        <v>1</v>
      </c>
      <c r="Q8" t="s">
        <v>70</v>
      </c>
    </row>
    <row r="9" spans="1:17" x14ac:dyDescent="0.35">
      <c r="A9" t="s">
        <v>108</v>
      </c>
      <c r="B9" t="s">
        <v>109</v>
      </c>
      <c r="C9" t="s">
        <v>110</v>
      </c>
      <c r="D9" t="s">
        <v>67</v>
      </c>
      <c r="E9" t="s">
        <v>67</v>
      </c>
      <c r="F9">
        <v>5</v>
      </c>
      <c r="G9" t="s">
        <v>68</v>
      </c>
      <c r="H9" t="s">
        <v>111</v>
      </c>
      <c r="I9">
        <v>0</v>
      </c>
      <c r="J9">
        <v>0</v>
      </c>
      <c r="K9">
        <v>0</v>
      </c>
      <c r="L9">
        <v>1</v>
      </c>
      <c r="M9">
        <v>0</v>
      </c>
      <c r="N9">
        <v>1</v>
      </c>
      <c r="O9">
        <v>1</v>
      </c>
      <c r="Q9" t="s">
        <v>70</v>
      </c>
    </row>
    <row r="10" spans="1:17" x14ac:dyDescent="0.35">
      <c r="A10" t="s">
        <v>112</v>
      </c>
      <c r="B10" t="s">
        <v>113</v>
      </c>
      <c r="C10" t="s">
        <v>114</v>
      </c>
      <c r="D10" t="s">
        <v>115</v>
      </c>
      <c r="E10" t="s">
        <v>116</v>
      </c>
      <c r="F10">
        <v>5</v>
      </c>
      <c r="G10" t="s">
        <v>68</v>
      </c>
      <c r="H10" t="s">
        <v>117</v>
      </c>
      <c r="I10">
        <v>0</v>
      </c>
      <c r="J10">
        <v>0</v>
      </c>
      <c r="K10">
        <v>0</v>
      </c>
      <c r="L10">
        <v>0</v>
      </c>
      <c r="M10">
        <v>1</v>
      </c>
      <c r="N10">
        <v>0</v>
      </c>
      <c r="O10">
        <v>1</v>
      </c>
      <c r="Q10" t="s">
        <v>118</v>
      </c>
    </row>
    <row r="11" spans="1:17" x14ac:dyDescent="0.35">
      <c r="A11" t="s">
        <v>119</v>
      </c>
      <c r="B11" t="s">
        <v>120</v>
      </c>
      <c r="C11" t="s">
        <v>121</v>
      </c>
      <c r="D11" t="s">
        <v>122</v>
      </c>
      <c r="E11" t="s">
        <v>101</v>
      </c>
      <c r="F11">
        <v>5</v>
      </c>
      <c r="G11" t="s">
        <v>68</v>
      </c>
      <c r="H11" t="s">
        <v>123</v>
      </c>
      <c r="I11">
        <v>0</v>
      </c>
      <c r="J11">
        <v>1</v>
      </c>
      <c r="K11">
        <v>0</v>
      </c>
      <c r="L11">
        <v>0</v>
      </c>
      <c r="M11">
        <v>0</v>
      </c>
      <c r="N11">
        <v>0</v>
      </c>
      <c r="O11">
        <v>1</v>
      </c>
      <c r="Q11" t="s">
        <v>70</v>
      </c>
    </row>
    <row r="12" spans="1:17" x14ac:dyDescent="0.35">
      <c r="A12" t="s">
        <v>124</v>
      </c>
      <c r="B12" t="s">
        <v>125</v>
      </c>
      <c r="C12" t="s">
        <v>126</v>
      </c>
      <c r="D12" t="s">
        <v>127</v>
      </c>
      <c r="E12" t="s">
        <v>128</v>
      </c>
      <c r="F12">
        <v>4</v>
      </c>
      <c r="G12" t="s">
        <v>68</v>
      </c>
      <c r="H12" t="s">
        <v>129</v>
      </c>
      <c r="I12">
        <v>1</v>
      </c>
      <c r="J12">
        <v>0</v>
      </c>
      <c r="K12">
        <v>0</v>
      </c>
      <c r="L12">
        <v>0</v>
      </c>
      <c r="M12">
        <v>0</v>
      </c>
      <c r="N12">
        <v>0</v>
      </c>
      <c r="O12">
        <v>1</v>
      </c>
      <c r="Q12" t="s">
        <v>130</v>
      </c>
    </row>
    <row r="13" spans="1:17" x14ac:dyDescent="0.35">
      <c r="A13" t="s">
        <v>131</v>
      </c>
      <c r="B13" t="s">
        <v>132</v>
      </c>
      <c r="C13" t="s">
        <v>133</v>
      </c>
      <c r="D13" t="s">
        <v>134</v>
      </c>
      <c r="E13" t="s">
        <v>135</v>
      </c>
      <c r="F13">
        <v>4</v>
      </c>
      <c r="G13" t="s">
        <v>68</v>
      </c>
      <c r="H13" t="s">
        <v>136</v>
      </c>
      <c r="I13">
        <v>0</v>
      </c>
      <c r="J13">
        <v>1</v>
      </c>
      <c r="K13">
        <v>0</v>
      </c>
      <c r="L13">
        <v>0</v>
      </c>
      <c r="M13">
        <v>0</v>
      </c>
      <c r="N13">
        <v>0</v>
      </c>
      <c r="O13">
        <v>1</v>
      </c>
      <c r="Q13" t="s">
        <v>70</v>
      </c>
    </row>
    <row r="14" spans="1:17" x14ac:dyDescent="0.35">
      <c r="A14" t="s">
        <v>137</v>
      </c>
      <c r="B14" t="s">
        <v>138</v>
      </c>
      <c r="C14" t="s">
        <v>139</v>
      </c>
      <c r="D14" t="s">
        <v>140</v>
      </c>
      <c r="E14" t="s">
        <v>82</v>
      </c>
      <c r="F14">
        <v>4</v>
      </c>
      <c r="G14" t="s">
        <v>68</v>
      </c>
      <c r="H14" t="s">
        <v>141</v>
      </c>
      <c r="I14">
        <v>0</v>
      </c>
      <c r="J14">
        <v>1</v>
      </c>
      <c r="K14">
        <v>0</v>
      </c>
      <c r="L14">
        <v>0</v>
      </c>
      <c r="M14">
        <v>0</v>
      </c>
      <c r="N14">
        <v>0</v>
      </c>
      <c r="O14">
        <v>1</v>
      </c>
      <c r="Q14" t="s">
        <v>96</v>
      </c>
    </row>
    <row r="15" spans="1:17" x14ac:dyDescent="0.35">
      <c r="A15" t="s">
        <v>142</v>
      </c>
      <c r="B15" t="s">
        <v>143</v>
      </c>
      <c r="C15" t="s">
        <v>144</v>
      </c>
      <c r="D15" t="s">
        <v>67</v>
      </c>
      <c r="E15" t="s">
        <v>67</v>
      </c>
      <c r="F15">
        <v>4</v>
      </c>
      <c r="G15" t="s">
        <v>68</v>
      </c>
      <c r="H15" t="s">
        <v>145</v>
      </c>
      <c r="I15">
        <v>0</v>
      </c>
      <c r="J15">
        <v>1</v>
      </c>
      <c r="K15">
        <v>0</v>
      </c>
      <c r="L15">
        <v>0</v>
      </c>
      <c r="M15">
        <v>0</v>
      </c>
      <c r="N15">
        <v>0</v>
      </c>
      <c r="O15">
        <v>1</v>
      </c>
      <c r="Q15" t="s">
        <v>77</v>
      </c>
    </row>
    <row r="16" spans="1:17" x14ac:dyDescent="0.35">
      <c r="A16" t="s">
        <v>146</v>
      </c>
      <c r="B16" t="s">
        <v>147</v>
      </c>
      <c r="C16" t="s">
        <v>148</v>
      </c>
      <c r="D16" t="s">
        <v>67</v>
      </c>
      <c r="E16" t="s">
        <v>67</v>
      </c>
      <c r="F16">
        <v>4</v>
      </c>
      <c r="G16" t="s">
        <v>68</v>
      </c>
      <c r="H16" t="s">
        <v>149</v>
      </c>
      <c r="I16">
        <v>0</v>
      </c>
      <c r="J16">
        <v>0</v>
      </c>
      <c r="K16">
        <v>0</v>
      </c>
      <c r="L16">
        <v>1</v>
      </c>
      <c r="M16">
        <v>0</v>
      </c>
      <c r="N16">
        <v>1</v>
      </c>
      <c r="O16">
        <v>1</v>
      </c>
      <c r="Q16" t="s">
        <v>70</v>
      </c>
    </row>
    <row r="17" spans="1:17" x14ac:dyDescent="0.35">
      <c r="A17" t="s">
        <v>150</v>
      </c>
      <c r="B17" t="s">
        <v>151</v>
      </c>
      <c r="C17" t="s">
        <v>152</v>
      </c>
      <c r="D17" t="s">
        <v>67</v>
      </c>
      <c r="E17" t="s">
        <v>67</v>
      </c>
      <c r="F17">
        <v>4</v>
      </c>
      <c r="G17" t="s">
        <v>68</v>
      </c>
      <c r="H17" t="s">
        <v>153</v>
      </c>
      <c r="I17">
        <v>0</v>
      </c>
      <c r="J17">
        <v>1</v>
      </c>
      <c r="K17">
        <v>0</v>
      </c>
      <c r="L17">
        <v>0</v>
      </c>
      <c r="M17">
        <v>0</v>
      </c>
      <c r="N17">
        <v>0</v>
      </c>
      <c r="O17">
        <v>1</v>
      </c>
      <c r="Q17" t="s">
        <v>77</v>
      </c>
    </row>
    <row r="18" spans="1:17" x14ac:dyDescent="0.35">
      <c r="A18" t="s">
        <v>154</v>
      </c>
      <c r="B18" t="s">
        <v>155</v>
      </c>
      <c r="C18" t="s">
        <v>156</v>
      </c>
      <c r="D18" t="s">
        <v>157</v>
      </c>
      <c r="E18" t="s">
        <v>158</v>
      </c>
      <c r="F18">
        <v>4</v>
      </c>
      <c r="G18" t="s">
        <v>68</v>
      </c>
      <c r="H18" t="s">
        <v>159</v>
      </c>
      <c r="I18">
        <v>0</v>
      </c>
      <c r="J18">
        <v>0</v>
      </c>
      <c r="K18">
        <v>0</v>
      </c>
      <c r="L18">
        <v>1</v>
      </c>
      <c r="M18">
        <v>1</v>
      </c>
      <c r="N18">
        <v>0</v>
      </c>
      <c r="O18">
        <v>1</v>
      </c>
      <c r="Q18" t="s">
        <v>77</v>
      </c>
    </row>
    <row r="19" spans="1:17" x14ac:dyDescent="0.35">
      <c r="A19" t="s">
        <v>160</v>
      </c>
      <c r="B19" t="s">
        <v>161</v>
      </c>
      <c r="C19" t="s">
        <v>162</v>
      </c>
      <c r="D19" t="s">
        <v>67</v>
      </c>
      <c r="E19" t="s">
        <v>67</v>
      </c>
      <c r="F19">
        <v>4</v>
      </c>
      <c r="G19" t="s">
        <v>68</v>
      </c>
      <c r="H19" t="s">
        <v>163</v>
      </c>
      <c r="I19">
        <v>0</v>
      </c>
      <c r="J19">
        <v>0</v>
      </c>
      <c r="K19">
        <v>1</v>
      </c>
      <c r="L19">
        <v>0</v>
      </c>
      <c r="M19">
        <v>0</v>
      </c>
      <c r="N19">
        <v>0</v>
      </c>
      <c r="O19">
        <v>1</v>
      </c>
      <c r="Q19" t="s">
        <v>77</v>
      </c>
    </row>
    <row r="20" spans="1:17" x14ac:dyDescent="0.35">
      <c r="A20" t="s">
        <v>164</v>
      </c>
      <c r="B20" t="s">
        <v>165</v>
      </c>
      <c r="C20" t="s">
        <v>166</v>
      </c>
      <c r="D20" t="s">
        <v>167</v>
      </c>
      <c r="E20" t="s">
        <v>168</v>
      </c>
      <c r="F20">
        <v>4</v>
      </c>
      <c r="G20" t="s">
        <v>68</v>
      </c>
      <c r="H20" t="s">
        <v>169</v>
      </c>
      <c r="I20">
        <v>0</v>
      </c>
      <c r="J20">
        <v>1</v>
      </c>
      <c r="K20">
        <v>0</v>
      </c>
      <c r="L20">
        <v>0</v>
      </c>
      <c r="M20">
        <v>0</v>
      </c>
      <c r="N20">
        <v>0</v>
      </c>
      <c r="O20">
        <v>1</v>
      </c>
      <c r="Q20" t="s">
        <v>118</v>
      </c>
    </row>
    <row r="21" spans="1:17" x14ac:dyDescent="0.35">
      <c r="A21" t="s">
        <v>170</v>
      </c>
      <c r="B21" t="s">
        <v>171</v>
      </c>
      <c r="C21" t="s">
        <v>172</v>
      </c>
      <c r="D21" t="s">
        <v>173</v>
      </c>
      <c r="E21" t="s">
        <v>174</v>
      </c>
      <c r="F21">
        <v>4</v>
      </c>
      <c r="G21" t="s">
        <v>68</v>
      </c>
      <c r="H21" t="s">
        <v>129</v>
      </c>
      <c r="I21">
        <v>1</v>
      </c>
      <c r="J21">
        <v>0</v>
      </c>
      <c r="K21">
        <v>0</v>
      </c>
      <c r="L21">
        <v>0</v>
      </c>
      <c r="M21">
        <v>0</v>
      </c>
      <c r="N21">
        <v>0</v>
      </c>
      <c r="O21">
        <v>1</v>
      </c>
      <c r="Q21" t="s">
        <v>70</v>
      </c>
    </row>
    <row r="22" spans="1:17" x14ac:dyDescent="0.35">
      <c r="A22" t="s">
        <v>175</v>
      </c>
      <c r="B22" t="s">
        <v>176</v>
      </c>
      <c r="C22" t="s">
        <v>177</v>
      </c>
      <c r="D22" t="s">
        <v>178</v>
      </c>
      <c r="E22" t="s">
        <v>179</v>
      </c>
      <c r="F22">
        <v>4</v>
      </c>
      <c r="G22" t="s">
        <v>68</v>
      </c>
      <c r="H22" t="s">
        <v>180</v>
      </c>
      <c r="I22">
        <v>0</v>
      </c>
      <c r="J22">
        <v>1</v>
      </c>
      <c r="K22">
        <v>0</v>
      </c>
      <c r="L22">
        <v>0</v>
      </c>
      <c r="M22">
        <v>0</v>
      </c>
      <c r="N22">
        <v>0</v>
      </c>
      <c r="O22">
        <v>1</v>
      </c>
      <c r="Q22" t="s">
        <v>96</v>
      </c>
    </row>
    <row r="23" spans="1:17" x14ac:dyDescent="0.35">
      <c r="A23" t="s">
        <v>181</v>
      </c>
      <c r="B23" t="s">
        <v>182</v>
      </c>
      <c r="C23" t="s">
        <v>183</v>
      </c>
      <c r="D23" t="s">
        <v>184</v>
      </c>
      <c r="E23" t="s">
        <v>179</v>
      </c>
      <c r="F23">
        <v>4</v>
      </c>
      <c r="G23" t="s">
        <v>68</v>
      </c>
      <c r="H23" t="s">
        <v>185</v>
      </c>
      <c r="I23">
        <v>0</v>
      </c>
      <c r="J23">
        <v>0</v>
      </c>
      <c r="K23">
        <v>0</v>
      </c>
      <c r="L23">
        <v>1</v>
      </c>
      <c r="M23">
        <v>0</v>
      </c>
      <c r="N23">
        <v>0</v>
      </c>
      <c r="O23">
        <v>1</v>
      </c>
      <c r="Q23" t="s">
        <v>96</v>
      </c>
    </row>
    <row r="24" spans="1:17" x14ac:dyDescent="0.35">
      <c r="A24" t="s">
        <v>186</v>
      </c>
      <c r="B24" t="s">
        <v>187</v>
      </c>
      <c r="C24" t="s">
        <v>188</v>
      </c>
      <c r="D24" t="s">
        <v>189</v>
      </c>
      <c r="E24" t="s">
        <v>179</v>
      </c>
      <c r="F24">
        <v>4</v>
      </c>
      <c r="G24" t="s">
        <v>68</v>
      </c>
      <c r="H24" t="s">
        <v>190</v>
      </c>
      <c r="I24">
        <v>0</v>
      </c>
      <c r="J24">
        <v>0</v>
      </c>
      <c r="K24">
        <v>0</v>
      </c>
      <c r="L24">
        <v>1</v>
      </c>
      <c r="M24">
        <v>0</v>
      </c>
      <c r="N24">
        <v>0</v>
      </c>
      <c r="O24">
        <v>1</v>
      </c>
      <c r="Q24" t="s">
        <v>96</v>
      </c>
    </row>
    <row r="25" spans="1:17" x14ac:dyDescent="0.35">
      <c r="A25" t="s">
        <v>191</v>
      </c>
      <c r="B25" t="s">
        <v>192</v>
      </c>
      <c r="C25" t="s">
        <v>193</v>
      </c>
      <c r="D25" t="s">
        <v>194</v>
      </c>
      <c r="E25" t="s">
        <v>195</v>
      </c>
      <c r="F25">
        <v>4</v>
      </c>
      <c r="G25" t="s">
        <v>68</v>
      </c>
      <c r="H25" t="s">
        <v>196</v>
      </c>
      <c r="I25">
        <v>0</v>
      </c>
      <c r="J25">
        <v>1</v>
      </c>
      <c r="K25">
        <v>0</v>
      </c>
      <c r="L25">
        <v>0</v>
      </c>
      <c r="M25">
        <v>0</v>
      </c>
      <c r="N25">
        <v>0</v>
      </c>
      <c r="O25">
        <v>1</v>
      </c>
      <c r="Q25" t="s">
        <v>103</v>
      </c>
    </row>
    <row r="26" spans="1:17" x14ac:dyDescent="0.35">
      <c r="A26" t="s">
        <v>197</v>
      </c>
      <c r="B26" t="s">
        <v>198</v>
      </c>
      <c r="C26" t="s">
        <v>199</v>
      </c>
      <c r="D26" t="s">
        <v>200</v>
      </c>
      <c r="E26" t="s">
        <v>201</v>
      </c>
      <c r="F26">
        <v>4</v>
      </c>
      <c r="G26" t="s">
        <v>68</v>
      </c>
      <c r="H26" t="s">
        <v>202</v>
      </c>
      <c r="I26">
        <v>0</v>
      </c>
      <c r="J26">
        <v>1</v>
      </c>
      <c r="K26">
        <v>0</v>
      </c>
      <c r="L26">
        <v>0</v>
      </c>
      <c r="M26">
        <v>0</v>
      </c>
      <c r="N26">
        <v>0</v>
      </c>
      <c r="O26">
        <v>1</v>
      </c>
      <c r="Q26" t="s">
        <v>70</v>
      </c>
    </row>
    <row r="27" spans="1:17" x14ac:dyDescent="0.35">
      <c r="A27" t="s">
        <v>203</v>
      </c>
      <c r="B27" t="s">
        <v>204</v>
      </c>
      <c r="C27" t="s">
        <v>205</v>
      </c>
      <c r="D27" t="s">
        <v>206</v>
      </c>
      <c r="E27" t="s">
        <v>207</v>
      </c>
      <c r="F27">
        <v>4</v>
      </c>
      <c r="G27" t="s">
        <v>68</v>
      </c>
      <c r="I27">
        <v>0</v>
      </c>
      <c r="J27">
        <v>0</v>
      </c>
      <c r="K27">
        <v>0</v>
      </c>
      <c r="L27">
        <v>0</v>
      </c>
      <c r="M27">
        <v>1</v>
      </c>
      <c r="N27">
        <v>0</v>
      </c>
      <c r="O27">
        <v>1</v>
      </c>
      <c r="Q27" t="s">
        <v>96</v>
      </c>
    </row>
    <row r="28" spans="1:17" x14ac:dyDescent="0.35">
      <c r="A28" t="s">
        <v>208</v>
      </c>
      <c r="B28" t="s">
        <v>209</v>
      </c>
      <c r="C28" t="s">
        <v>210</v>
      </c>
      <c r="D28" t="s">
        <v>211</v>
      </c>
      <c r="E28" t="s">
        <v>212</v>
      </c>
      <c r="F28">
        <v>4</v>
      </c>
      <c r="G28" t="s">
        <v>68</v>
      </c>
      <c r="H28" t="s">
        <v>213</v>
      </c>
      <c r="I28">
        <v>0</v>
      </c>
      <c r="J28">
        <v>1</v>
      </c>
      <c r="K28">
        <v>0</v>
      </c>
      <c r="L28">
        <v>0</v>
      </c>
      <c r="M28">
        <v>0</v>
      </c>
      <c r="N28">
        <v>0</v>
      </c>
      <c r="O28">
        <v>1</v>
      </c>
      <c r="Q28" t="s">
        <v>214</v>
      </c>
    </row>
    <row r="29" spans="1:17" x14ac:dyDescent="0.35">
      <c r="A29" t="s">
        <v>84</v>
      </c>
      <c r="B29" t="s">
        <v>85</v>
      </c>
      <c r="C29" t="s">
        <v>86</v>
      </c>
      <c r="D29" t="s">
        <v>87</v>
      </c>
      <c r="E29" t="s">
        <v>88</v>
      </c>
      <c r="F29">
        <v>6</v>
      </c>
      <c r="G29" t="s">
        <v>68</v>
      </c>
      <c r="H29" t="s">
        <v>89</v>
      </c>
      <c r="I29">
        <v>0</v>
      </c>
      <c r="J29">
        <v>0</v>
      </c>
      <c r="K29">
        <v>0</v>
      </c>
      <c r="L29">
        <v>1</v>
      </c>
      <c r="M29">
        <v>0</v>
      </c>
      <c r="N29">
        <v>0</v>
      </c>
      <c r="O29">
        <v>1</v>
      </c>
      <c r="Q29" t="s">
        <v>70</v>
      </c>
    </row>
    <row r="30" spans="1:17" x14ac:dyDescent="0.35">
      <c r="A30" t="s">
        <v>215</v>
      </c>
      <c r="B30" t="s">
        <v>216</v>
      </c>
      <c r="C30" t="s">
        <v>217</v>
      </c>
      <c r="D30" t="s">
        <v>218</v>
      </c>
      <c r="E30" t="s">
        <v>179</v>
      </c>
      <c r="F30">
        <v>4</v>
      </c>
      <c r="G30" t="s">
        <v>68</v>
      </c>
      <c r="H30" t="s">
        <v>219</v>
      </c>
      <c r="I30">
        <v>0</v>
      </c>
      <c r="J30">
        <v>0</v>
      </c>
      <c r="K30">
        <v>0</v>
      </c>
      <c r="L30">
        <v>1</v>
      </c>
      <c r="M30">
        <v>1</v>
      </c>
      <c r="N30">
        <v>0</v>
      </c>
      <c r="O30">
        <v>1</v>
      </c>
      <c r="Q30" t="s">
        <v>70</v>
      </c>
    </row>
    <row r="31" spans="1:17" x14ac:dyDescent="0.35">
      <c r="A31" t="s">
        <v>220</v>
      </c>
      <c r="B31" t="s">
        <v>221</v>
      </c>
      <c r="C31" t="s">
        <v>222</v>
      </c>
      <c r="D31" t="s">
        <v>223</v>
      </c>
      <c r="E31" t="s">
        <v>135</v>
      </c>
      <c r="F31">
        <v>3</v>
      </c>
      <c r="G31" t="s">
        <v>68</v>
      </c>
      <c r="H31" t="s">
        <v>224</v>
      </c>
      <c r="I31">
        <v>0</v>
      </c>
      <c r="J31">
        <v>1</v>
      </c>
      <c r="K31">
        <v>0</v>
      </c>
      <c r="L31">
        <v>0</v>
      </c>
      <c r="M31">
        <v>0</v>
      </c>
      <c r="N31">
        <v>0</v>
      </c>
      <c r="O31">
        <v>1</v>
      </c>
      <c r="Q31" t="s">
        <v>70</v>
      </c>
    </row>
    <row r="32" spans="1:17" x14ac:dyDescent="0.35">
      <c r="A32" t="s">
        <v>225</v>
      </c>
      <c r="B32" t="s">
        <v>226</v>
      </c>
      <c r="C32" t="s">
        <v>227</v>
      </c>
      <c r="D32" t="s">
        <v>228</v>
      </c>
      <c r="E32" t="s">
        <v>229</v>
      </c>
      <c r="F32">
        <v>3</v>
      </c>
      <c r="G32" t="s">
        <v>68</v>
      </c>
      <c r="H32" t="s">
        <v>230</v>
      </c>
      <c r="I32">
        <v>0</v>
      </c>
      <c r="J32">
        <v>1</v>
      </c>
      <c r="K32">
        <v>0</v>
      </c>
      <c r="L32">
        <v>0</v>
      </c>
      <c r="M32">
        <v>0</v>
      </c>
      <c r="N32">
        <v>0</v>
      </c>
      <c r="O32">
        <v>1</v>
      </c>
      <c r="Q32" t="s">
        <v>70</v>
      </c>
    </row>
    <row r="33" spans="1:17" x14ac:dyDescent="0.35">
      <c r="A33" t="s">
        <v>231</v>
      </c>
      <c r="B33" t="s">
        <v>232</v>
      </c>
      <c r="C33" t="s">
        <v>233</v>
      </c>
      <c r="D33" t="s">
        <v>234</v>
      </c>
      <c r="E33" t="s">
        <v>235</v>
      </c>
      <c r="F33">
        <v>3</v>
      </c>
      <c r="G33" t="s">
        <v>68</v>
      </c>
      <c r="H33" t="s">
        <v>236</v>
      </c>
      <c r="I33">
        <v>0</v>
      </c>
      <c r="J33">
        <v>1</v>
      </c>
      <c r="K33">
        <v>0</v>
      </c>
      <c r="L33">
        <v>0</v>
      </c>
      <c r="M33">
        <v>0</v>
      </c>
      <c r="N33">
        <v>0</v>
      </c>
      <c r="O33">
        <v>1</v>
      </c>
      <c r="Q33" t="s">
        <v>77</v>
      </c>
    </row>
    <row r="34" spans="1:17" x14ac:dyDescent="0.35">
      <c r="A34" t="s">
        <v>237</v>
      </c>
      <c r="B34" t="s">
        <v>238</v>
      </c>
      <c r="C34" t="s">
        <v>239</v>
      </c>
      <c r="D34" t="s">
        <v>240</v>
      </c>
      <c r="E34" t="s">
        <v>241</v>
      </c>
      <c r="F34">
        <v>3</v>
      </c>
      <c r="G34" t="s">
        <v>68</v>
      </c>
      <c r="H34" t="s">
        <v>242</v>
      </c>
      <c r="I34">
        <v>0</v>
      </c>
      <c r="J34">
        <v>1</v>
      </c>
      <c r="K34">
        <v>0</v>
      </c>
      <c r="L34">
        <v>0</v>
      </c>
      <c r="M34">
        <v>0</v>
      </c>
      <c r="N34">
        <v>0</v>
      </c>
      <c r="O34">
        <v>1</v>
      </c>
      <c r="Q34" t="s">
        <v>96</v>
      </c>
    </row>
    <row r="35" spans="1:17" x14ac:dyDescent="0.35">
      <c r="A35" t="s">
        <v>243</v>
      </c>
      <c r="B35" t="s">
        <v>244</v>
      </c>
      <c r="C35" t="s">
        <v>245</v>
      </c>
      <c r="D35" t="s">
        <v>246</v>
      </c>
      <c r="E35" t="s">
        <v>179</v>
      </c>
      <c r="F35">
        <v>3</v>
      </c>
      <c r="G35" t="s">
        <v>68</v>
      </c>
      <c r="H35" t="s">
        <v>247</v>
      </c>
      <c r="I35">
        <v>0</v>
      </c>
      <c r="J35">
        <v>1</v>
      </c>
      <c r="K35">
        <v>0</v>
      </c>
      <c r="L35">
        <v>0</v>
      </c>
      <c r="M35">
        <v>0</v>
      </c>
      <c r="N35">
        <v>0</v>
      </c>
      <c r="O35">
        <v>1</v>
      </c>
      <c r="Q35" t="s">
        <v>77</v>
      </c>
    </row>
    <row r="36" spans="1:17" x14ac:dyDescent="0.35">
      <c r="A36" t="s">
        <v>248</v>
      </c>
      <c r="B36" t="s">
        <v>249</v>
      </c>
      <c r="C36" t="s">
        <v>250</v>
      </c>
      <c r="D36" t="s">
        <v>251</v>
      </c>
      <c r="E36" t="s">
        <v>235</v>
      </c>
      <c r="F36">
        <v>3</v>
      </c>
      <c r="G36" t="s">
        <v>68</v>
      </c>
      <c r="H36" t="s">
        <v>252</v>
      </c>
      <c r="I36">
        <v>0</v>
      </c>
      <c r="J36">
        <v>0</v>
      </c>
      <c r="K36">
        <v>0</v>
      </c>
      <c r="L36">
        <v>1</v>
      </c>
      <c r="M36">
        <v>0</v>
      </c>
      <c r="N36">
        <v>0</v>
      </c>
      <c r="O36">
        <v>1</v>
      </c>
      <c r="Q36" t="s">
        <v>253</v>
      </c>
    </row>
    <row r="37" spans="1:17" x14ac:dyDescent="0.35">
      <c r="A37" t="s">
        <v>254</v>
      </c>
      <c r="B37" t="s">
        <v>255</v>
      </c>
      <c r="C37" t="s">
        <v>256</v>
      </c>
      <c r="D37" t="s">
        <v>257</v>
      </c>
      <c r="E37" t="s">
        <v>258</v>
      </c>
      <c r="F37">
        <v>3</v>
      </c>
      <c r="G37" t="s">
        <v>68</v>
      </c>
      <c r="H37" t="s">
        <v>129</v>
      </c>
      <c r="I37">
        <v>1</v>
      </c>
      <c r="J37">
        <v>0</v>
      </c>
      <c r="K37">
        <v>0</v>
      </c>
      <c r="L37">
        <v>0</v>
      </c>
      <c r="M37">
        <v>0</v>
      </c>
      <c r="N37">
        <v>0</v>
      </c>
      <c r="O37">
        <v>1</v>
      </c>
      <c r="Q37" t="s">
        <v>70</v>
      </c>
    </row>
    <row r="38" spans="1:17" x14ac:dyDescent="0.35">
      <c r="A38" t="s">
        <v>259</v>
      </c>
      <c r="B38" t="s">
        <v>260</v>
      </c>
      <c r="C38" t="s">
        <v>261</v>
      </c>
      <c r="D38" t="s">
        <v>262</v>
      </c>
      <c r="E38" t="s">
        <v>258</v>
      </c>
      <c r="F38">
        <v>3</v>
      </c>
      <c r="G38" t="s">
        <v>68</v>
      </c>
      <c r="H38" t="s">
        <v>263</v>
      </c>
      <c r="I38">
        <v>1</v>
      </c>
      <c r="J38">
        <v>0</v>
      </c>
      <c r="K38">
        <v>0</v>
      </c>
      <c r="L38">
        <v>0</v>
      </c>
      <c r="M38">
        <v>0</v>
      </c>
      <c r="N38">
        <v>0</v>
      </c>
      <c r="O38">
        <v>1</v>
      </c>
      <c r="Q38" t="s">
        <v>70</v>
      </c>
    </row>
    <row r="39" spans="1:17" x14ac:dyDescent="0.35">
      <c r="A39" t="s">
        <v>264</v>
      </c>
      <c r="B39" t="s">
        <v>265</v>
      </c>
      <c r="C39" t="s">
        <v>266</v>
      </c>
      <c r="D39" t="s">
        <v>67</v>
      </c>
      <c r="E39" t="s">
        <v>67</v>
      </c>
      <c r="F39">
        <v>3</v>
      </c>
      <c r="G39" t="s">
        <v>68</v>
      </c>
      <c r="H39" t="s">
        <v>267</v>
      </c>
      <c r="I39">
        <v>0</v>
      </c>
      <c r="J39">
        <v>1</v>
      </c>
      <c r="K39">
        <v>0</v>
      </c>
      <c r="L39">
        <v>0</v>
      </c>
      <c r="M39">
        <v>0</v>
      </c>
      <c r="N39">
        <v>0</v>
      </c>
      <c r="O39">
        <v>1</v>
      </c>
      <c r="Q39" t="s">
        <v>77</v>
      </c>
    </row>
    <row r="40" spans="1:17" x14ac:dyDescent="0.35">
      <c r="A40" t="s">
        <v>268</v>
      </c>
      <c r="B40" t="s">
        <v>269</v>
      </c>
      <c r="C40" t="s">
        <v>270</v>
      </c>
      <c r="D40" t="s">
        <v>271</v>
      </c>
      <c r="E40" t="s">
        <v>88</v>
      </c>
      <c r="F40">
        <v>3</v>
      </c>
      <c r="G40" t="s">
        <v>68</v>
      </c>
      <c r="H40" t="s">
        <v>272</v>
      </c>
      <c r="I40">
        <v>0</v>
      </c>
      <c r="J40">
        <v>0</v>
      </c>
      <c r="K40">
        <v>0</v>
      </c>
      <c r="L40">
        <v>1</v>
      </c>
      <c r="M40">
        <v>1</v>
      </c>
      <c r="N40">
        <v>0</v>
      </c>
      <c r="O40">
        <v>1</v>
      </c>
      <c r="Q40" t="s">
        <v>70</v>
      </c>
    </row>
    <row r="41" spans="1:17" x14ac:dyDescent="0.35">
      <c r="A41" t="s">
        <v>273</v>
      </c>
      <c r="B41" t="s">
        <v>274</v>
      </c>
      <c r="C41" t="s">
        <v>275</v>
      </c>
      <c r="D41" t="s">
        <v>67</v>
      </c>
      <c r="E41" t="s">
        <v>67</v>
      </c>
      <c r="F41">
        <v>3</v>
      </c>
      <c r="G41" t="s">
        <v>68</v>
      </c>
      <c r="H41" t="s">
        <v>276</v>
      </c>
      <c r="I41">
        <v>0</v>
      </c>
      <c r="J41">
        <v>1</v>
      </c>
      <c r="K41">
        <v>0</v>
      </c>
      <c r="L41">
        <v>0</v>
      </c>
      <c r="M41">
        <v>0</v>
      </c>
      <c r="N41">
        <v>0</v>
      </c>
      <c r="O41">
        <v>1</v>
      </c>
      <c r="Q41" t="s">
        <v>70</v>
      </c>
    </row>
    <row r="42" spans="1:17" x14ac:dyDescent="0.35">
      <c r="A42" t="s">
        <v>277</v>
      </c>
      <c r="B42" t="s">
        <v>278</v>
      </c>
      <c r="C42" t="s">
        <v>279</v>
      </c>
      <c r="D42" t="s">
        <v>67</v>
      </c>
      <c r="E42" t="s">
        <v>67</v>
      </c>
      <c r="F42">
        <v>3</v>
      </c>
      <c r="G42" t="s">
        <v>68</v>
      </c>
      <c r="H42" t="s">
        <v>280</v>
      </c>
      <c r="I42">
        <v>0</v>
      </c>
      <c r="J42">
        <v>1</v>
      </c>
      <c r="K42">
        <v>0</v>
      </c>
      <c r="L42">
        <v>0</v>
      </c>
      <c r="M42">
        <v>0</v>
      </c>
      <c r="N42">
        <v>0</v>
      </c>
      <c r="O42">
        <v>1</v>
      </c>
      <c r="Q42" t="s">
        <v>96</v>
      </c>
    </row>
    <row r="43" spans="1:17" x14ac:dyDescent="0.35">
      <c r="A43" t="s">
        <v>281</v>
      </c>
      <c r="B43" t="s">
        <v>282</v>
      </c>
      <c r="C43" t="s">
        <v>283</v>
      </c>
      <c r="D43" t="s">
        <v>67</v>
      </c>
      <c r="E43" t="s">
        <v>67</v>
      </c>
      <c r="F43">
        <v>3</v>
      </c>
      <c r="G43" t="s">
        <v>68</v>
      </c>
      <c r="H43" t="s">
        <v>284</v>
      </c>
      <c r="I43">
        <v>0</v>
      </c>
      <c r="J43">
        <v>0</v>
      </c>
      <c r="K43">
        <v>0</v>
      </c>
      <c r="L43">
        <v>1</v>
      </c>
      <c r="M43">
        <v>0</v>
      </c>
      <c r="N43">
        <v>0</v>
      </c>
      <c r="O43">
        <v>1</v>
      </c>
      <c r="Q43" t="s">
        <v>253</v>
      </c>
    </row>
    <row r="44" spans="1:17" x14ac:dyDescent="0.35">
      <c r="A44" t="s">
        <v>285</v>
      </c>
      <c r="B44" t="s">
        <v>286</v>
      </c>
      <c r="C44" t="s">
        <v>287</v>
      </c>
      <c r="D44" t="s">
        <v>67</v>
      </c>
      <c r="E44" t="s">
        <v>67</v>
      </c>
      <c r="F44">
        <v>3</v>
      </c>
      <c r="G44" t="s">
        <v>68</v>
      </c>
      <c r="H44" t="s">
        <v>288</v>
      </c>
      <c r="I44">
        <v>0</v>
      </c>
      <c r="J44">
        <v>0</v>
      </c>
      <c r="K44">
        <v>0</v>
      </c>
      <c r="L44">
        <v>1</v>
      </c>
      <c r="M44">
        <v>0</v>
      </c>
      <c r="N44">
        <v>0</v>
      </c>
      <c r="O44">
        <v>1</v>
      </c>
      <c r="Q44" t="s">
        <v>214</v>
      </c>
    </row>
    <row r="45" spans="1:17" x14ac:dyDescent="0.35">
      <c r="A45" t="s">
        <v>289</v>
      </c>
      <c r="B45" t="s">
        <v>290</v>
      </c>
      <c r="C45" t="s">
        <v>291</v>
      </c>
      <c r="D45" t="s">
        <v>292</v>
      </c>
      <c r="E45" t="s">
        <v>101</v>
      </c>
      <c r="F45">
        <v>3</v>
      </c>
      <c r="G45" t="s">
        <v>68</v>
      </c>
      <c r="I45">
        <v>0</v>
      </c>
      <c r="J45">
        <v>1</v>
      </c>
      <c r="K45">
        <v>0</v>
      </c>
      <c r="L45">
        <v>0</v>
      </c>
      <c r="M45">
        <v>0</v>
      </c>
      <c r="N45">
        <v>0</v>
      </c>
      <c r="O45">
        <v>1</v>
      </c>
      <c r="Q45" t="s">
        <v>77</v>
      </c>
    </row>
    <row r="46" spans="1:17" x14ac:dyDescent="0.35">
      <c r="A46" t="s">
        <v>293</v>
      </c>
      <c r="B46" t="s">
        <v>294</v>
      </c>
      <c r="C46" t="s">
        <v>295</v>
      </c>
      <c r="D46" t="s">
        <v>296</v>
      </c>
      <c r="E46" t="s">
        <v>297</v>
      </c>
      <c r="F46">
        <v>3</v>
      </c>
      <c r="G46" t="s">
        <v>68</v>
      </c>
      <c r="H46" t="s">
        <v>298</v>
      </c>
      <c r="I46">
        <v>0</v>
      </c>
      <c r="J46">
        <v>1</v>
      </c>
      <c r="K46">
        <v>0</v>
      </c>
      <c r="L46">
        <v>0</v>
      </c>
      <c r="M46">
        <v>0</v>
      </c>
      <c r="N46">
        <v>0</v>
      </c>
      <c r="O46">
        <v>1</v>
      </c>
      <c r="Q46" t="s">
        <v>96</v>
      </c>
    </row>
    <row r="47" spans="1:17" x14ac:dyDescent="0.35">
      <c r="A47" t="s">
        <v>299</v>
      </c>
      <c r="B47" t="s">
        <v>300</v>
      </c>
      <c r="C47" t="s">
        <v>301</v>
      </c>
      <c r="D47" t="s">
        <v>302</v>
      </c>
      <c r="E47" t="s">
        <v>303</v>
      </c>
      <c r="F47">
        <v>3</v>
      </c>
      <c r="G47" t="s">
        <v>68</v>
      </c>
      <c r="H47" t="s">
        <v>304</v>
      </c>
      <c r="I47">
        <v>0</v>
      </c>
      <c r="J47">
        <v>1</v>
      </c>
      <c r="K47">
        <v>0</v>
      </c>
      <c r="L47">
        <v>0</v>
      </c>
      <c r="M47">
        <v>0</v>
      </c>
      <c r="N47">
        <v>0</v>
      </c>
      <c r="O47">
        <v>1</v>
      </c>
      <c r="Q47" t="s">
        <v>70</v>
      </c>
    </row>
    <row r="48" spans="1:17" x14ac:dyDescent="0.35">
      <c r="A48" t="s">
        <v>305</v>
      </c>
      <c r="B48" t="s">
        <v>306</v>
      </c>
      <c r="C48" t="s">
        <v>307</v>
      </c>
      <c r="D48" t="s">
        <v>308</v>
      </c>
      <c r="E48" t="s">
        <v>309</v>
      </c>
      <c r="F48">
        <v>3</v>
      </c>
      <c r="G48" t="s">
        <v>68</v>
      </c>
      <c r="H48" t="s">
        <v>310</v>
      </c>
      <c r="I48">
        <v>0</v>
      </c>
      <c r="J48">
        <v>1</v>
      </c>
      <c r="K48">
        <v>0</v>
      </c>
      <c r="L48">
        <v>0</v>
      </c>
      <c r="M48">
        <v>0</v>
      </c>
      <c r="N48">
        <v>0</v>
      </c>
      <c r="O48">
        <v>1</v>
      </c>
      <c r="Q48" t="s">
        <v>253</v>
      </c>
    </row>
    <row r="49" spans="1:17" x14ac:dyDescent="0.35">
      <c r="A49" t="s">
        <v>311</v>
      </c>
      <c r="B49" t="s">
        <v>312</v>
      </c>
      <c r="C49" t="s">
        <v>313</v>
      </c>
      <c r="D49" t="s">
        <v>314</v>
      </c>
      <c r="E49" t="s">
        <v>315</v>
      </c>
      <c r="F49">
        <v>3</v>
      </c>
      <c r="G49" t="s">
        <v>68</v>
      </c>
      <c r="H49" t="s">
        <v>316</v>
      </c>
      <c r="I49">
        <v>0</v>
      </c>
      <c r="J49">
        <v>0</v>
      </c>
      <c r="K49">
        <v>0</v>
      </c>
      <c r="L49">
        <v>0</v>
      </c>
      <c r="M49">
        <v>1</v>
      </c>
      <c r="N49">
        <v>0</v>
      </c>
      <c r="O49">
        <v>1</v>
      </c>
      <c r="Q49" t="s">
        <v>70</v>
      </c>
    </row>
    <row r="50" spans="1:17" x14ac:dyDescent="0.35">
      <c r="A50" t="s">
        <v>317</v>
      </c>
      <c r="B50" t="s">
        <v>318</v>
      </c>
      <c r="C50" t="s">
        <v>319</v>
      </c>
      <c r="D50" t="s">
        <v>320</v>
      </c>
      <c r="E50" t="s">
        <v>321</v>
      </c>
      <c r="F50">
        <v>3</v>
      </c>
      <c r="G50" t="s">
        <v>68</v>
      </c>
      <c r="H50" t="s">
        <v>322</v>
      </c>
      <c r="I50">
        <v>0</v>
      </c>
      <c r="J50">
        <v>1</v>
      </c>
      <c r="K50">
        <v>0</v>
      </c>
      <c r="L50">
        <v>0</v>
      </c>
      <c r="M50">
        <v>0</v>
      </c>
      <c r="N50">
        <v>0</v>
      </c>
      <c r="O50">
        <v>1</v>
      </c>
      <c r="Q50" t="s">
        <v>70</v>
      </c>
    </row>
    <row r="51" spans="1:17" x14ac:dyDescent="0.35">
      <c r="A51" t="s">
        <v>323</v>
      </c>
      <c r="B51" t="s">
        <v>324</v>
      </c>
      <c r="C51" t="s">
        <v>325</v>
      </c>
      <c r="D51" t="s">
        <v>326</v>
      </c>
      <c r="E51" t="s">
        <v>212</v>
      </c>
      <c r="F51">
        <v>3</v>
      </c>
      <c r="G51" t="s">
        <v>68</v>
      </c>
      <c r="H51" t="s">
        <v>327</v>
      </c>
      <c r="I51">
        <v>0</v>
      </c>
      <c r="J51">
        <v>1</v>
      </c>
      <c r="K51">
        <v>0</v>
      </c>
      <c r="L51">
        <v>0</v>
      </c>
      <c r="M51">
        <v>0</v>
      </c>
      <c r="N51">
        <v>0</v>
      </c>
      <c r="O51">
        <v>1</v>
      </c>
      <c r="Q51" t="s">
        <v>70</v>
      </c>
    </row>
    <row r="52" spans="1:17" x14ac:dyDescent="0.35">
      <c r="A52" t="s">
        <v>328</v>
      </c>
      <c r="B52" t="s">
        <v>329</v>
      </c>
      <c r="C52" t="s">
        <v>330</v>
      </c>
      <c r="D52" t="s">
        <v>331</v>
      </c>
      <c r="E52" t="s">
        <v>116</v>
      </c>
      <c r="F52">
        <v>3</v>
      </c>
      <c r="G52" t="s">
        <v>68</v>
      </c>
      <c r="H52" t="s">
        <v>332</v>
      </c>
      <c r="I52">
        <v>0</v>
      </c>
      <c r="J52">
        <v>0</v>
      </c>
      <c r="K52">
        <v>1</v>
      </c>
      <c r="L52">
        <v>0</v>
      </c>
      <c r="M52">
        <v>0</v>
      </c>
      <c r="N52">
        <v>0</v>
      </c>
      <c r="O52">
        <v>1</v>
      </c>
      <c r="Q52" t="s">
        <v>118</v>
      </c>
    </row>
    <row r="53" spans="1:17" x14ac:dyDescent="0.35">
      <c r="A53" t="s">
        <v>333</v>
      </c>
      <c r="B53" t="s">
        <v>334</v>
      </c>
      <c r="C53" t="s">
        <v>335</v>
      </c>
      <c r="D53" t="s">
        <v>336</v>
      </c>
      <c r="E53" t="s">
        <v>337</v>
      </c>
      <c r="F53">
        <v>3</v>
      </c>
      <c r="G53" t="s">
        <v>68</v>
      </c>
      <c r="H53" t="s">
        <v>129</v>
      </c>
      <c r="I53">
        <v>1</v>
      </c>
      <c r="J53">
        <v>0</v>
      </c>
      <c r="K53">
        <v>0</v>
      </c>
      <c r="L53">
        <v>0</v>
      </c>
      <c r="M53">
        <v>0</v>
      </c>
      <c r="N53">
        <v>0</v>
      </c>
      <c r="O53">
        <v>1</v>
      </c>
      <c r="Q53" t="s">
        <v>77</v>
      </c>
    </row>
    <row r="54" spans="1:17" x14ac:dyDescent="0.35">
      <c r="A54" t="s">
        <v>338</v>
      </c>
      <c r="B54" t="s">
        <v>339</v>
      </c>
      <c r="C54" t="s">
        <v>340</v>
      </c>
      <c r="D54" t="s">
        <v>341</v>
      </c>
      <c r="E54" t="s">
        <v>88</v>
      </c>
      <c r="F54">
        <v>3</v>
      </c>
      <c r="G54" t="s">
        <v>68</v>
      </c>
      <c r="H54" t="s">
        <v>342</v>
      </c>
      <c r="I54">
        <v>0</v>
      </c>
      <c r="J54">
        <v>1</v>
      </c>
      <c r="K54">
        <v>0</v>
      </c>
      <c r="L54">
        <v>0</v>
      </c>
      <c r="M54">
        <v>0</v>
      </c>
      <c r="N54">
        <v>0</v>
      </c>
      <c r="O54">
        <v>1</v>
      </c>
      <c r="Q54" t="s">
        <v>118</v>
      </c>
    </row>
    <row r="55" spans="1:17" x14ac:dyDescent="0.35">
      <c r="A55" t="s">
        <v>343</v>
      </c>
      <c r="B55" t="s">
        <v>344</v>
      </c>
      <c r="C55" t="s">
        <v>345</v>
      </c>
      <c r="D55" t="s">
        <v>346</v>
      </c>
      <c r="E55" t="s">
        <v>347</v>
      </c>
      <c r="F55">
        <v>3</v>
      </c>
      <c r="G55" t="s">
        <v>68</v>
      </c>
      <c r="H55" t="s">
        <v>348</v>
      </c>
      <c r="I55">
        <v>0</v>
      </c>
      <c r="J55">
        <v>1</v>
      </c>
      <c r="K55">
        <v>0</v>
      </c>
      <c r="L55">
        <v>0</v>
      </c>
      <c r="M55">
        <v>0</v>
      </c>
      <c r="N55">
        <v>0</v>
      </c>
      <c r="O55">
        <v>1</v>
      </c>
      <c r="Q55" t="s">
        <v>77</v>
      </c>
    </row>
    <row r="56" spans="1:17" x14ac:dyDescent="0.35">
      <c r="A56" t="s">
        <v>349</v>
      </c>
      <c r="B56" t="s">
        <v>350</v>
      </c>
      <c r="C56" t="s">
        <v>351</v>
      </c>
      <c r="D56" t="s">
        <v>352</v>
      </c>
      <c r="E56" t="s">
        <v>212</v>
      </c>
      <c r="F56">
        <v>3</v>
      </c>
      <c r="G56" t="s">
        <v>68</v>
      </c>
      <c r="H56" t="s">
        <v>353</v>
      </c>
      <c r="I56">
        <v>0</v>
      </c>
      <c r="J56">
        <v>0</v>
      </c>
      <c r="K56">
        <v>0</v>
      </c>
      <c r="L56">
        <v>1</v>
      </c>
      <c r="M56">
        <v>1</v>
      </c>
      <c r="N56">
        <v>0</v>
      </c>
      <c r="O56">
        <v>1</v>
      </c>
      <c r="Q56" t="s">
        <v>70</v>
      </c>
    </row>
    <row r="57" spans="1:17" x14ac:dyDescent="0.35">
      <c r="A57" t="s">
        <v>354</v>
      </c>
      <c r="B57" t="s">
        <v>355</v>
      </c>
      <c r="C57" t="s">
        <v>356</v>
      </c>
      <c r="D57" t="s">
        <v>357</v>
      </c>
      <c r="E57" t="s">
        <v>179</v>
      </c>
      <c r="F57">
        <v>3</v>
      </c>
      <c r="G57" t="s">
        <v>68</v>
      </c>
      <c r="H57" t="s">
        <v>358</v>
      </c>
      <c r="I57">
        <v>0</v>
      </c>
      <c r="J57">
        <v>1</v>
      </c>
      <c r="K57">
        <v>0</v>
      </c>
      <c r="L57">
        <v>0</v>
      </c>
      <c r="M57">
        <v>0</v>
      </c>
      <c r="N57">
        <v>0</v>
      </c>
      <c r="O57">
        <v>1</v>
      </c>
      <c r="Q57" t="s">
        <v>96</v>
      </c>
    </row>
    <row r="58" spans="1:17" x14ac:dyDescent="0.35">
      <c r="A58" t="s">
        <v>359</v>
      </c>
      <c r="B58" t="s">
        <v>360</v>
      </c>
      <c r="C58" t="s">
        <v>361</v>
      </c>
      <c r="D58" t="s">
        <v>362</v>
      </c>
      <c r="E58" t="s">
        <v>363</v>
      </c>
      <c r="F58">
        <v>3</v>
      </c>
      <c r="G58" t="s">
        <v>68</v>
      </c>
      <c r="H58" t="s">
        <v>364</v>
      </c>
      <c r="I58">
        <v>0</v>
      </c>
      <c r="J58">
        <v>0</v>
      </c>
      <c r="K58">
        <v>0</v>
      </c>
      <c r="L58">
        <v>0</v>
      </c>
      <c r="M58">
        <v>0</v>
      </c>
      <c r="N58">
        <v>1</v>
      </c>
      <c r="O58">
        <v>1</v>
      </c>
      <c r="Q58" t="s">
        <v>70</v>
      </c>
    </row>
    <row r="59" spans="1:17" x14ac:dyDescent="0.35">
      <c r="A59" t="s">
        <v>365</v>
      </c>
      <c r="B59" t="s">
        <v>366</v>
      </c>
      <c r="C59" t="s">
        <v>367</v>
      </c>
      <c r="D59" t="s">
        <v>368</v>
      </c>
      <c r="E59" t="s">
        <v>369</v>
      </c>
      <c r="F59">
        <v>3</v>
      </c>
      <c r="G59" t="s">
        <v>68</v>
      </c>
      <c r="H59" t="s">
        <v>370</v>
      </c>
      <c r="I59">
        <v>0</v>
      </c>
      <c r="J59">
        <v>1</v>
      </c>
      <c r="K59">
        <v>0</v>
      </c>
      <c r="L59">
        <v>0</v>
      </c>
      <c r="M59">
        <v>0</v>
      </c>
      <c r="N59">
        <v>0</v>
      </c>
      <c r="O59">
        <v>1</v>
      </c>
      <c r="Q59" t="s">
        <v>96</v>
      </c>
    </row>
    <row r="60" spans="1:17" x14ac:dyDescent="0.35">
      <c r="A60" t="s">
        <v>371</v>
      </c>
      <c r="B60" t="s">
        <v>372</v>
      </c>
      <c r="C60" t="s">
        <v>373</v>
      </c>
      <c r="D60" t="s">
        <v>374</v>
      </c>
      <c r="E60" t="s">
        <v>179</v>
      </c>
      <c r="F60">
        <v>3</v>
      </c>
      <c r="G60" t="s">
        <v>68</v>
      </c>
      <c r="H60" t="s">
        <v>375</v>
      </c>
      <c r="I60">
        <v>0</v>
      </c>
      <c r="J60">
        <v>1</v>
      </c>
      <c r="K60">
        <v>0</v>
      </c>
      <c r="L60">
        <v>0</v>
      </c>
      <c r="M60">
        <v>0</v>
      </c>
      <c r="N60">
        <v>0</v>
      </c>
      <c r="O60">
        <v>1</v>
      </c>
      <c r="Q60" t="s">
        <v>77</v>
      </c>
    </row>
    <row r="61" spans="1:17" x14ac:dyDescent="0.35">
      <c r="A61" t="s">
        <v>376</v>
      </c>
      <c r="B61" t="s">
        <v>377</v>
      </c>
      <c r="C61" t="s">
        <v>378</v>
      </c>
      <c r="D61" t="s">
        <v>379</v>
      </c>
      <c r="E61" t="s">
        <v>380</v>
      </c>
      <c r="F61">
        <v>3</v>
      </c>
      <c r="G61" t="s">
        <v>68</v>
      </c>
      <c r="H61" t="s">
        <v>381</v>
      </c>
      <c r="I61">
        <v>0</v>
      </c>
      <c r="J61">
        <v>0</v>
      </c>
      <c r="K61">
        <v>0</v>
      </c>
      <c r="L61">
        <v>0</v>
      </c>
      <c r="M61">
        <v>1</v>
      </c>
      <c r="N61">
        <v>0</v>
      </c>
      <c r="O61">
        <v>1</v>
      </c>
      <c r="Q61" t="s">
        <v>96</v>
      </c>
    </row>
    <row r="62" spans="1:17" x14ac:dyDescent="0.35">
      <c r="A62" t="s">
        <v>382</v>
      </c>
      <c r="B62" t="s">
        <v>383</v>
      </c>
      <c r="C62" t="s">
        <v>384</v>
      </c>
      <c r="D62" t="s">
        <v>385</v>
      </c>
      <c r="E62" t="s">
        <v>386</v>
      </c>
      <c r="F62">
        <v>3</v>
      </c>
      <c r="G62" t="s">
        <v>68</v>
      </c>
      <c r="H62" t="s">
        <v>387</v>
      </c>
      <c r="I62">
        <v>0</v>
      </c>
      <c r="J62">
        <v>1</v>
      </c>
      <c r="K62">
        <v>0</v>
      </c>
      <c r="L62">
        <v>0</v>
      </c>
      <c r="M62">
        <v>0</v>
      </c>
      <c r="N62">
        <v>0</v>
      </c>
      <c r="O62">
        <v>1</v>
      </c>
      <c r="Q62" t="s">
        <v>96</v>
      </c>
    </row>
    <row r="63" spans="1:17" x14ac:dyDescent="0.35">
      <c r="A63" t="s">
        <v>388</v>
      </c>
      <c r="B63" t="s">
        <v>389</v>
      </c>
      <c r="C63" t="s">
        <v>390</v>
      </c>
      <c r="D63" t="s">
        <v>391</v>
      </c>
      <c r="E63" t="s">
        <v>392</v>
      </c>
      <c r="F63">
        <v>3</v>
      </c>
      <c r="G63" t="s">
        <v>68</v>
      </c>
      <c r="H63" t="s">
        <v>393</v>
      </c>
      <c r="I63">
        <v>0</v>
      </c>
      <c r="J63">
        <v>1</v>
      </c>
      <c r="K63">
        <v>0</v>
      </c>
      <c r="L63">
        <v>0</v>
      </c>
      <c r="M63">
        <v>0</v>
      </c>
      <c r="N63">
        <v>0</v>
      </c>
      <c r="O63">
        <v>1</v>
      </c>
      <c r="Q63" t="s">
        <v>253</v>
      </c>
    </row>
    <row r="64" spans="1:17" x14ac:dyDescent="0.35">
      <c r="A64" t="s">
        <v>394</v>
      </c>
      <c r="B64" t="s">
        <v>389</v>
      </c>
      <c r="C64" t="s">
        <v>390</v>
      </c>
      <c r="D64" t="s">
        <v>391</v>
      </c>
      <c r="E64" t="s">
        <v>392</v>
      </c>
      <c r="F64">
        <v>3</v>
      </c>
      <c r="G64" t="s">
        <v>68</v>
      </c>
      <c r="H64" t="s">
        <v>393</v>
      </c>
      <c r="I64">
        <v>0</v>
      </c>
      <c r="J64">
        <v>1</v>
      </c>
      <c r="K64">
        <v>0</v>
      </c>
      <c r="L64">
        <v>0</v>
      </c>
      <c r="M64">
        <v>0</v>
      </c>
      <c r="N64">
        <v>0</v>
      </c>
      <c r="O64">
        <v>1</v>
      </c>
      <c r="Q64" t="s">
        <v>253</v>
      </c>
    </row>
    <row r="65" spans="1:17" x14ac:dyDescent="0.35">
      <c r="A65" t="s">
        <v>395</v>
      </c>
      <c r="B65" t="s">
        <v>396</v>
      </c>
      <c r="C65" t="s">
        <v>397</v>
      </c>
      <c r="D65" t="s">
        <v>398</v>
      </c>
      <c r="E65" t="s">
        <v>241</v>
      </c>
      <c r="F65">
        <v>3</v>
      </c>
      <c r="G65" t="s">
        <v>68</v>
      </c>
      <c r="H65" t="s">
        <v>399</v>
      </c>
      <c r="I65">
        <v>0</v>
      </c>
      <c r="J65">
        <v>1</v>
      </c>
      <c r="K65">
        <v>0</v>
      </c>
      <c r="L65">
        <v>0</v>
      </c>
      <c r="M65">
        <v>0</v>
      </c>
      <c r="N65">
        <v>0</v>
      </c>
      <c r="O65">
        <v>1</v>
      </c>
      <c r="Q65" t="s">
        <v>253</v>
      </c>
    </row>
    <row r="66" spans="1:17" x14ac:dyDescent="0.35">
      <c r="A66" t="s">
        <v>400</v>
      </c>
      <c r="B66" t="s">
        <v>401</v>
      </c>
      <c r="C66" t="s">
        <v>402</v>
      </c>
      <c r="D66" t="s">
        <v>403</v>
      </c>
      <c r="E66" t="s">
        <v>404</v>
      </c>
      <c r="F66">
        <v>3</v>
      </c>
      <c r="G66" t="s">
        <v>68</v>
      </c>
      <c r="H66" t="s">
        <v>405</v>
      </c>
      <c r="I66">
        <v>0</v>
      </c>
      <c r="J66">
        <v>1</v>
      </c>
      <c r="K66">
        <v>0</v>
      </c>
      <c r="L66">
        <v>0</v>
      </c>
      <c r="M66">
        <v>0</v>
      </c>
      <c r="N66">
        <v>0</v>
      </c>
      <c r="O66">
        <v>1</v>
      </c>
      <c r="Q66" t="s">
        <v>253</v>
      </c>
    </row>
    <row r="67" spans="1:17" x14ac:dyDescent="0.35">
      <c r="A67" t="s">
        <v>406</v>
      </c>
      <c r="B67" t="s">
        <v>407</v>
      </c>
      <c r="C67" t="s">
        <v>408</v>
      </c>
      <c r="D67" t="s">
        <v>409</v>
      </c>
      <c r="E67" t="s">
        <v>410</v>
      </c>
      <c r="F67">
        <v>3</v>
      </c>
      <c r="G67" t="s">
        <v>68</v>
      </c>
      <c r="H67" t="s">
        <v>411</v>
      </c>
      <c r="I67">
        <v>0</v>
      </c>
      <c r="J67">
        <v>1</v>
      </c>
      <c r="K67">
        <v>0</v>
      </c>
      <c r="L67">
        <v>0</v>
      </c>
      <c r="M67">
        <v>0</v>
      </c>
      <c r="N67">
        <v>0</v>
      </c>
      <c r="O67">
        <v>1</v>
      </c>
      <c r="Q67" t="s">
        <v>253</v>
      </c>
    </row>
    <row r="68" spans="1:17" x14ac:dyDescent="0.35">
      <c r="A68" t="s">
        <v>412</v>
      </c>
      <c r="B68" t="s">
        <v>413</v>
      </c>
      <c r="C68" t="s">
        <v>414</v>
      </c>
      <c r="D68" t="s">
        <v>415</v>
      </c>
      <c r="E68" t="s">
        <v>101</v>
      </c>
      <c r="F68">
        <v>3</v>
      </c>
      <c r="G68" t="s">
        <v>68</v>
      </c>
      <c r="H68" t="s">
        <v>416</v>
      </c>
      <c r="I68">
        <v>0</v>
      </c>
      <c r="J68">
        <v>1</v>
      </c>
      <c r="K68">
        <v>0</v>
      </c>
      <c r="L68">
        <v>0</v>
      </c>
      <c r="M68">
        <v>0</v>
      </c>
      <c r="N68">
        <v>0</v>
      </c>
      <c r="O68">
        <v>1</v>
      </c>
      <c r="Q68" t="s">
        <v>96</v>
      </c>
    </row>
    <row r="69" spans="1:17" x14ac:dyDescent="0.35">
      <c r="A69" t="s">
        <v>417</v>
      </c>
      <c r="B69" t="s">
        <v>418</v>
      </c>
      <c r="C69" t="s">
        <v>419</v>
      </c>
      <c r="D69" t="s">
        <v>420</v>
      </c>
      <c r="E69" t="s">
        <v>101</v>
      </c>
      <c r="F69">
        <v>3</v>
      </c>
      <c r="G69" t="s">
        <v>68</v>
      </c>
      <c r="H69" t="s">
        <v>421</v>
      </c>
      <c r="I69">
        <v>0</v>
      </c>
      <c r="J69">
        <v>1</v>
      </c>
      <c r="K69">
        <v>0</v>
      </c>
      <c r="L69">
        <v>0</v>
      </c>
      <c r="M69">
        <v>0</v>
      </c>
      <c r="N69">
        <v>0</v>
      </c>
      <c r="O69">
        <v>1</v>
      </c>
      <c r="Q69" t="s">
        <v>77</v>
      </c>
    </row>
    <row r="70" spans="1:17" x14ac:dyDescent="0.35">
      <c r="A70" t="s">
        <v>422</v>
      </c>
      <c r="B70" t="s">
        <v>423</v>
      </c>
      <c r="C70" t="s">
        <v>424</v>
      </c>
      <c r="D70" t="s">
        <v>425</v>
      </c>
      <c r="E70" t="s">
        <v>101</v>
      </c>
      <c r="F70">
        <v>2</v>
      </c>
      <c r="G70" t="s">
        <v>68</v>
      </c>
      <c r="H70" t="s">
        <v>426</v>
      </c>
      <c r="I70">
        <v>0</v>
      </c>
      <c r="J70">
        <v>1</v>
      </c>
      <c r="K70">
        <v>0</v>
      </c>
      <c r="L70">
        <v>0</v>
      </c>
      <c r="M70">
        <v>0</v>
      </c>
      <c r="N70">
        <v>0</v>
      </c>
      <c r="O70">
        <v>1</v>
      </c>
      <c r="Q70" t="s">
        <v>77</v>
      </c>
    </row>
    <row r="71" spans="1:17" x14ac:dyDescent="0.35">
      <c r="A71" t="s">
        <v>427</v>
      </c>
      <c r="B71" t="s">
        <v>428</v>
      </c>
      <c r="C71" t="s">
        <v>429</v>
      </c>
      <c r="D71" t="s">
        <v>430</v>
      </c>
      <c r="E71" t="s">
        <v>179</v>
      </c>
      <c r="F71">
        <v>2</v>
      </c>
      <c r="G71" t="s">
        <v>68</v>
      </c>
      <c r="H71" t="s">
        <v>431</v>
      </c>
      <c r="I71">
        <v>0</v>
      </c>
      <c r="J71">
        <v>0</v>
      </c>
      <c r="K71">
        <v>0</v>
      </c>
      <c r="L71">
        <v>1</v>
      </c>
      <c r="M71">
        <v>0</v>
      </c>
      <c r="N71">
        <v>0</v>
      </c>
      <c r="O71">
        <v>1</v>
      </c>
      <c r="Q71" t="s">
        <v>70</v>
      </c>
    </row>
    <row r="72" spans="1:17" x14ac:dyDescent="0.35">
      <c r="A72" t="s">
        <v>432</v>
      </c>
      <c r="B72" t="s">
        <v>433</v>
      </c>
      <c r="C72" t="s">
        <v>434</v>
      </c>
      <c r="D72" t="s">
        <v>435</v>
      </c>
      <c r="E72" t="s">
        <v>436</v>
      </c>
      <c r="F72">
        <v>2</v>
      </c>
      <c r="G72" t="s">
        <v>68</v>
      </c>
      <c r="H72" t="s">
        <v>437</v>
      </c>
      <c r="I72">
        <v>0</v>
      </c>
      <c r="J72">
        <v>1</v>
      </c>
      <c r="K72">
        <v>0</v>
      </c>
      <c r="L72">
        <v>0</v>
      </c>
      <c r="M72">
        <v>0</v>
      </c>
      <c r="N72">
        <v>0</v>
      </c>
      <c r="O72">
        <v>1</v>
      </c>
      <c r="Q72" t="s">
        <v>103</v>
      </c>
    </row>
    <row r="73" spans="1:17" x14ac:dyDescent="0.35">
      <c r="A73" t="s">
        <v>438</v>
      </c>
      <c r="B73" t="s">
        <v>439</v>
      </c>
      <c r="C73" t="s">
        <v>440</v>
      </c>
      <c r="D73" t="s">
        <v>441</v>
      </c>
      <c r="E73" t="s">
        <v>315</v>
      </c>
      <c r="F73">
        <v>2</v>
      </c>
      <c r="G73" t="s">
        <v>68</v>
      </c>
      <c r="H73" t="s">
        <v>442</v>
      </c>
      <c r="I73">
        <v>0</v>
      </c>
      <c r="J73">
        <v>0</v>
      </c>
      <c r="K73">
        <v>0</v>
      </c>
      <c r="L73">
        <v>1</v>
      </c>
      <c r="M73">
        <v>1</v>
      </c>
      <c r="N73">
        <v>0</v>
      </c>
      <c r="O73">
        <v>1</v>
      </c>
      <c r="Q73" t="s">
        <v>253</v>
      </c>
    </row>
    <row r="74" spans="1:17" hidden="1" x14ac:dyDescent="0.35">
      <c r="A74" t="s">
        <v>443</v>
      </c>
      <c r="B74" t="s">
        <v>444</v>
      </c>
      <c r="C74" t="s">
        <v>445</v>
      </c>
      <c r="D74" t="s">
        <v>446</v>
      </c>
      <c r="E74" t="s">
        <v>447</v>
      </c>
      <c r="F74">
        <v>2</v>
      </c>
      <c r="G74" t="s">
        <v>68</v>
      </c>
      <c r="H74" t="s">
        <v>129</v>
      </c>
      <c r="I74">
        <v>1</v>
      </c>
      <c r="J74">
        <v>0</v>
      </c>
      <c r="K74">
        <v>0</v>
      </c>
      <c r="L74">
        <v>0</v>
      </c>
      <c r="M74">
        <v>0</v>
      </c>
      <c r="N74">
        <v>0</v>
      </c>
      <c r="O74">
        <v>1</v>
      </c>
      <c r="Q74" t="s">
        <v>448</v>
      </c>
    </row>
    <row r="75" spans="1:17" x14ac:dyDescent="0.35">
      <c r="A75" t="s">
        <v>449</v>
      </c>
      <c r="B75" t="s">
        <v>450</v>
      </c>
      <c r="C75" t="s">
        <v>451</v>
      </c>
      <c r="D75" t="s">
        <v>452</v>
      </c>
      <c r="E75" t="s">
        <v>369</v>
      </c>
      <c r="F75">
        <v>2</v>
      </c>
      <c r="G75" t="s">
        <v>68</v>
      </c>
      <c r="H75" t="s">
        <v>453</v>
      </c>
      <c r="I75">
        <v>0</v>
      </c>
      <c r="J75">
        <v>1</v>
      </c>
      <c r="K75">
        <v>0</v>
      </c>
      <c r="L75">
        <v>0</v>
      </c>
      <c r="M75">
        <v>0</v>
      </c>
      <c r="N75">
        <v>0</v>
      </c>
      <c r="O75">
        <v>1</v>
      </c>
      <c r="Q75" t="s">
        <v>253</v>
      </c>
    </row>
    <row r="76" spans="1:17" x14ac:dyDescent="0.35">
      <c r="A76" t="s">
        <v>454</v>
      </c>
      <c r="B76" t="s">
        <v>455</v>
      </c>
      <c r="C76" t="s">
        <v>456</v>
      </c>
      <c r="D76" t="s">
        <v>457</v>
      </c>
      <c r="E76" t="s">
        <v>101</v>
      </c>
      <c r="F76">
        <v>2</v>
      </c>
      <c r="G76" t="s">
        <v>68</v>
      </c>
      <c r="H76" t="s">
        <v>458</v>
      </c>
      <c r="I76">
        <v>0</v>
      </c>
      <c r="J76">
        <v>1</v>
      </c>
      <c r="K76">
        <v>0</v>
      </c>
      <c r="L76">
        <v>0</v>
      </c>
      <c r="M76">
        <v>0</v>
      </c>
      <c r="N76">
        <v>0</v>
      </c>
      <c r="O76">
        <v>1</v>
      </c>
      <c r="Q76" t="s">
        <v>459</v>
      </c>
    </row>
    <row r="77" spans="1:17" x14ac:dyDescent="0.35">
      <c r="A77" t="s">
        <v>460</v>
      </c>
      <c r="B77" t="s">
        <v>461</v>
      </c>
      <c r="C77" t="s">
        <v>462</v>
      </c>
      <c r="D77" t="s">
        <v>463</v>
      </c>
      <c r="E77" t="s">
        <v>464</v>
      </c>
      <c r="F77">
        <v>2</v>
      </c>
      <c r="G77" t="s">
        <v>68</v>
      </c>
      <c r="H77" t="s">
        <v>465</v>
      </c>
      <c r="I77">
        <v>0</v>
      </c>
      <c r="J77">
        <v>1</v>
      </c>
      <c r="K77">
        <v>0</v>
      </c>
      <c r="L77">
        <v>0</v>
      </c>
      <c r="M77">
        <v>0</v>
      </c>
      <c r="N77">
        <v>0</v>
      </c>
      <c r="O77">
        <v>1</v>
      </c>
      <c r="Q77" t="s">
        <v>214</v>
      </c>
    </row>
    <row r="78" spans="1:17" x14ac:dyDescent="0.35">
      <c r="A78" t="s">
        <v>466</v>
      </c>
      <c r="B78" t="s">
        <v>467</v>
      </c>
      <c r="C78" t="s">
        <v>468</v>
      </c>
      <c r="D78" t="s">
        <v>469</v>
      </c>
      <c r="E78" t="s">
        <v>470</v>
      </c>
      <c r="F78">
        <v>2</v>
      </c>
      <c r="G78" t="s">
        <v>68</v>
      </c>
      <c r="H78" t="s">
        <v>123</v>
      </c>
      <c r="I78">
        <v>0</v>
      </c>
      <c r="J78">
        <v>1</v>
      </c>
      <c r="K78">
        <v>0</v>
      </c>
      <c r="L78">
        <v>0</v>
      </c>
      <c r="M78">
        <v>0</v>
      </c>
      <c r="N78">
        <v>0</v>
      </c>
      <c r="O78">
        <v>1</v>
      </c>
      <c r="Q78" t="s">
        <v>471</v>
      </c>
    </row>
    <row r="79" spans="1:17" x14ac:dyDescent="0.35">
      <c r="A79" t="s">
        <v>472</v>
      </c>
      <c r="B79" t="s">
        <v>473</v>
      </c>
      <c r="C79" t="s">
        <v>474</v>
      </c>
      <c r="D79" t="s">
        <v>475</v>
      </c>
      <c r="E79" t="s">
        <v>179</v>
      </c>
      <c r="F79">
        <v>2</v>
      </c>
      <c r="G79" t="s">
        <v>68</v>
      </c>
      <c r="H79" t="s">
        <v>476</v>
      </c>
      <c r="I79">
        <v>0</v>
      </c>
      <c r="J79">
        <v>1</v>
      </c>
      <c r="K79">
        <v>0</v>
      </c>
      <c r="L79">
        <v>0</v>
      </c>
      <c r="M79">
        <v>0</v>
      </c>
      <c r="N79">
        <v>0</v>
      </c>
      <c r="O79">
        <v>1</v>
      </c>
      <c r="Q79" t="s">
        <v>96</v>
      </c>
    </row>
    <row r="80" spans="1:17" x14ac:dyDescent="0.35">
      <c r="A80" t="s">
        <v>477</v>
      </c>
      <c r="B80" t="s">
        <v>478</v>
      </c>
      <c r="C80" t="s">
        <v>479</v>
      </c>
      <c r="D80" t="s">
        <v>480</v>
      </c>
      <c r="E80" t="s">
        <v>229</v>
      </c>
      <c r="F80">
        <v>2</v>
      </c>
      <c r="G80" t="s">
        <v>68</v>
      </c>
      <c r="H80" t="s">
        <v>123</v>
      </c>
      <c r="I80">
        <v>0</v>
      </c>
      <c r="J80">
        <v>1</v>
      </c>
      <c r="K80">
        <v>0</v>
      </c>
      <c r="L80">
        <v>0</v>
      </c>
      <c r="M80">
        <v>0</v>
      </c>
      <c r="N80">
        <v>0</v>
      </c>
      <c r="O80">
        <v>1</v>
      </c>
      <c r="Q80" t="s">
        <v>70</v>
      </c>
    </row>
    <row r="81" spans="1:17" x14ac:dyDescent="0.35">
      <c r="A81" t="s">
        <v>481</v>
      </c>
      <c r="B81" t="s">
        <v>482</v>
      </c>
      <c r="C81" t="s">
        <v>483</v>
      </c>
      <c r="D81" t="s">
        <v>484</v>
      </c>
      <c r="E81" t="s">
        <v>369</v>
      </c>
      <c r="F81">
        <v>2</v>
      </c>
      <c r="G81" t="s">
        <v>68</v>
      </c>
      <c r="H81" t="s">
        <v>485</v>
      </c>
      <c r="I81">
        <v>0</v>
      </c>
      <c r="J81">
        <v>1</v>
      </c>
      <c r="K81">
        <v>0</v>
      </c>
      <c r="L81">
        <v>0</v>
      </c>
      <c r="M81">
        <v>0</v>
      </c>
      <c r="N81">
        <v>0</v>
      </c>
      <c r="O81">
        <v>1</v>
      </c>
      <c r="Q81" t="s">
        <v>70</v>
      </c>
    </row>
    <row r="82" spans="1:17" x14ac:dyDescent="0.35">
      <c r="A82" t="s">
        <v>486</v>
      </c>
      <c r="B82" t="s">
        <v>487</v>
      </c>
      <c r="C82" t="s">
        <v>488</v>
      </c>
      <c r="D82" t="s">
        <v>489</v>
      </c>
      <c r="E82" t="s">
        <v>380</v>
      </c>
      <c r="F82">
        <v>2</v>
      </c>
      <c r="G82" t="s">
        <v>68</v>
      </c>
      <c r="H82" t="s">
        <v>490</v>
      </c>
      <c r="I82">
        <v>0</v>
      </c>
      <c r="J82">
        <v>0</v>
      </c>
      <c r="K82">
        <v>0</v>
      </c>
      <c r="L82">
        <v>1</v>
      </c>
      <c r="M82">
        <v>0</v>
      </c>
      <c r="N82">
        <v>0</v>
      </c>
      <c r="O82">
        <v>1</v>
      </c>
      <c r="Q82" t="s">
        <v>96</v>
      </c>
    </row>
    <row r="83" spans="1:17" x14ac:dyDescent="0.35">
      <c r="A83" t="s">
        <v>491</v>
      </c>
      <c r="B83" t="s">
        <v>492</v>
      </c>
      <c r="C83" t="s">
        <v>493</v>
      </c>
      <c r="D83" t="s">
        <v>494</v>
      </c>
      <c r="E83" t="s">
        <v>495</v>
      </c>
      <c r="F83">
        <v>2</v>
      </c>
      <c r="G83" t="s">
        <v>68</v>
      </c>
      <c r="H83" t="s">
        <v>129</v>
      </c>
      <c r="I83">
        <v>1</v>
      </c>
      <c r="J83">
        <v>0</v>
      </c>
      <c r="K83">
        <v>0</v>
      </c>
      <c r="L83">
        <v>0</v>
      </c>
      <c r="M83">
        <v>0</v>
      </c>
      <c r="N83">
        <v>0</v>
      </c>
      <c r="O83">
        <v>1</v>
      </c>
      <c r="Q83" t="s">
        <v>70</v>
      </c>
    </row>
    <row r="84" spans="1:17" x14ac:dyDescent="0.35">
      <c r="A84" t="s">
        <v>496</v>
      </c>
      <c r="B84" t="s">
        <v>497</v>
      </c>
      <c r="C84" t="s">
        <v>498</v>
      </c>
      <c r="D84" t="s">
        <v>499</v>
      </c>
      <c r="E84" t="s">
        <v>464</v>
      </c>
      <c r="F84">
        <v>2</v>
      </c>
      <c r="G84" t="s">
        <v>68</v>
      </c>
      <c r="H84" t="s">
        <v>500</v>
      </c>
      <c r="I84">
        <v>0</v>
      </c>
      <c r="J84">
        <v>1</v>
      </c>
      <c r="K84">
        <v>0</v>
      </c>
      <c r="L84">
        <v>0</v>
      </c>
      <c r="M84">
        <v>0</v>
      </c>
      <c r="N84">
        <v>0</v>
      </c>
      <c r="O84">
        <v>1</v>
      </c>
      <c r="Q84" t="s">
        <v>96</v>
      </c>
    </row>
    <row r="85" spans="1:17" x14ac:dyDescent="0.35">
      <c r="A85" t="s">
        <v>501</v>
      </c>
      <c r="B85" t="s">
        <v>502</v>
      </c>
      <c r="C85" t="s">
        <v>503</v>
      </c>
      <c r="D85" t="s">
        <v>67</v>
      </c>
      <c r="E85" t="s">
        <v>67</v>
      </c>
      <c r="F85">
        <v>2</v>
      </c>
      <c r="G85" t="s">
        <v>68</v>
      </c>
      <c r="H85" t="s">
        <v>504</v>
      </c>
      <c r="I85">
        <v>0</v>
      </c>
      <c r="J85">
        <v>1</v>
      </c>
      <c r="K85">
        <v>0</v>
      </c>
      <c r="L85">
        <v>0</v>
      </c>
      <c r="M85">
        <v>0</v>
      </c>
      <c r="N85">
        <v>0</v>
      </c>
      <c r="O85">
        <v>1</v>
      </c>
      <c r="Q85" t="s">
        <v>505</v>
      </c>
    </row>
    <row r="86" spans="1:17" x14ac:dyDescent="0.35">
      <c r="A86" t="s">
        <v>506</v>
      </c>
      <c r="B86" t="s">
        <v>507</v>
      </c>
      <c r="C86" t="s">
        <v>508</v>
      </c>
      <c r="D86" t="s">
        <v>67</v>
      </c>
      <c r="E86" t="s">
        <v>67</v>
      </c>
      <c r="F86">
        <v>2</v>
      </c>
      <c r="G86" t="s">
        <v>68</v>
      </c>
      <c r="H86" t="s">
        <v>123</v>
      </c>
      <c r="I86">
        <v>0</v>
      </c>
      <c r="J86">
        <v>1</v>
      </c>
      <c r="K86">
        <v>0</v>
      </c>
      <c r="L86">
        <v>0</v>
      </c>
      <c r="M86">
        <v>0</v>
      </c>
      <c r="N86">
        <v>0</v>
      </c>
      <c r="O86">
        <v>1</v>
      </c>
      <c r="Q86" t="s">
        <v>70</v>
      </c>
    </row>
    <row r="87" spans="1:17" x14ac:dyDescent="0.35">
      <c r="A87" t="s">
        <v>509</v>
      </c>
      <c r="B87" t="s">
        <v>510</v>
      </c>
      <c r="C87" t="s">
        <v>511</v>
      </c>
      <c r="D87" t="s">
        <v>512</v>
      </c>
      <c r="E87" t="s">
        <v>179</v>
      </c>
      <c r="F87">
        <v>2</v>
      </c>
      <c r="G87" t="s">
        <v>68</v>
      </c>
      <c r="H87" t="s">
        <v>513</v>
      </c>
      <c r="I87">
        <v>0</v>
      </c>
      <c r="J87">
        <v>0</v>
      </c>
      <c r="K87">
        <v>0</v>
      </c>
      <c r="L87">
        <v>1</v>
      </c>
      <c r="M87">
        <v>0</v>
      </c>
      <c r="N87">
        <v>0</v>
      </c>
      <c r="O87">
        <v>1</v>
      </c>
      <c r="Q87" t="s">
        <v>77</v>
      </c>
    </row>
    <row r="88" spans="1:17" x14ac:dyDescent="0.35">
      <c r="A88" t="s">
        <v>514</v>
      </c>
      <c r="B88" t="s">
        <v>515</v>
      </c>
      <c r="C88" t="s">
        <v>516</v>
      </c>
      <c r="D88" t="s">
        <v>517</v>
      </c>
      <c r="E88" t="s">
        <v>179</v>
      </c>
      <c r="F88">
        <v>2</v>
      </c>
      <c r="G88" t="s">
        <v>68</v>
      </c>
      <c r="H88" t="s">
        <v>518</v>
      </c>
      <c r="I88">
        <v>0</v>
      </c>
      <c r="J88">
        <v>1</v>
      </c>
      <c r="K88">
        <v>0</v>
      </c>
      <c r="L88">
        <v>0</v>
      </c>
      <c r="M88">
        <v>0</v>
      </c>
      <c r="N88">
        <v>0</v>
      </c>
      <c r="O88">
        <v>1</v>
      </c>
      <c r="Q88" t="s">
        <v>77</v>
      </c>
    </row>
    <row r="89" spans="1:17" x14ac:dyDescent="0.35">
      <c r="A89" t="s">
        <v>519</v>
      </c>
      <c r="B89" t="s">
        <v>520</v>
      </c>
      <c r="C89" t="s">
        <v>521</v>
      </c>
      <c r="D89" t="s">
        <v>522</v>
      </c>
      <c r="E89" t="s">
        <v>179</v>
      </c>
      <c r="F89">
        <v>2</v>
      </c>
      <c r="G89" t="s">
        <v>68</v>
      </c>
      <c r="H89" t="s">
        <v>523</v>
      </c>
      <c r="I89">
        <v>0</v>
      </c>
      <c r="J89">
        <v>1</v>
      </c>
      <c r="K89">
        <v>0</v>
      </c>
      <c r="L89">
        <v>0</v>
      </c>
      <c r="M89">
        <v>0</v>
      </c>
      <c r="N89">
        <v>0</v>
      </c>
      <c r="O89">
        <v>1</v>
      </c>
      <c r="Q89" t="s">
        <v>96</v>
      </c>
    </row>
    <row r="90" spans="1:17" x14ac:dyDescent="0.35">
      <c r="A90" t="s">
        <v>524</v>
      </c>
      <c r="B90" t="s">
        <v>525</v>
      </c>
      <c r="C90" t="s">
        <v>526</v>
      </c>
      <c r="D90" t="s">
        <v>67</v>
      </c>
      <c r="E90" t="s">
        <v>67</v>
      </c>
      <c r="F90">
        <v>2</v>
      </c>
      <c r="G90" t="s">
        <v>68</v>
      </c>
      <c r="H90" t="s">
        <v>527</v>
      </c>
      <c r="I90">
        <v>0</v>
      </c>
      <c r="J90">
        <v>1</v>
      </c>
      <c r="K90">
        <v>0</v>
      </c>
      <c r="L90">
        <v>0</v>
      </c>
      <c r="M90">
        <v>0</v>
      </c>
      <c r="N90">
        <v>0</v>
      </c>
      <c r="O90">
        <v>1</v>
      </c>
      <c r="Q90" t="s">
        <v>70</v>
      </c>
    </row>
    <row r="91" spans="1:17" x14ac:dyDescent="0.35">
      <c r="A91" t="s">
        <v>528</v>
      </c>
      <c r="B91" t="s">
        <v>529</v>
      </c>
      <c r="C91" t="s">
        <v>530</v>
      </c>
      <c r="D91" t="s">
        <v>531</v>
      </c>
      <c r="E91" t="s">
        <v>179</v>
      </c>
      <c r="F91">
        <v>2</v>
      </c>
      <c r="G91" t="s">
        <v>68</v>
      </c>
      <c r="H91" t="s">
        <v>532</v>
      </c>
      <c r="I91">
        <v>0</v>
      </c>
      <c r="J91">
        <v>0</v>
      </c>
      <c r="K91">
        <v>0</v>
      </c>
      <c r="L91">
        <v>1</v>
      </c>
      <c r="M91">
        <v>0</v>
      </c>
      <c r="N91">
        <v>1</v>
      </c>
      <c r="O91">
        <v>1</v>
      </c>
      <c r="Q91" t="s">
        <v>214</v>
      </c>
    </row>
    <row r="92" spans="1:17" x14ac:dyDescent="0.35">
      <c r="A92" t="s">
        <v>533</v>
      </c>
      <c r="B92" t="s">
        <v>534</v>
      </c>
      <c r="C92" t="s">
        <v>535</v>
      </c>
      <c r="D92" t="s">
        <v>536</v>
      </c>
      <c r="E92" t="s">
        <v>537</v>
      </c>
      <c r="F92">
        <v>2</v>
      </c>
      <c r="G92" t="s">
        <v>68</v>
      </c>
      <c r="H92" t="s">
        <v>538</v>
      </c>
      <c r="I92">
        <v>1</v>
      </c>
      <c r="J92">
        <v>0</v>
      </c>
      <c r="K92">
        <v>0</v>
      </c>
      <c r="L92">
        <v>0</v>
      </c>
      <c r="M92">
        <v>0</v>
      </c>
      <c r="N92">
        <v>0</v>
      </c>
      <c r="O92">
        <v>1</v>
      </c>
      <c r="Q92" t="s">
        <v>96</v>
      </c>
    </row>
    <row r="93" spans="1:17" x14ac:dyDescent="0.35">
      <c r="A93" t="s">
        <v>539</v>
      </c>
      <c r="B93" t="s">
        <v>540</v>
      </c>
      <c r="C93" t="s">
        <v>541</v>
      </c>
      <c r="D93" t="s">
        <v>542</v>
      </c>
      <c r="E93" t="s">
        <v>88</v>
      </c>
      <c r="F93">
        <v>2</v>
      </c>
      <c r="G93" t="s">
        <v>68</v>
      </c>
      <c r="H93" t="s">
        <v>543</v>
      </c>
      <c r="I93">
        <v>0</v>
      </c>
      <c r="J93">
        <v>0</v>
      </c>
      <c r="K93">
        <v>0</v>
      </c>
      <c r="L93">
        <v>1</v>
      </c>
      <c r="M93">
        <v>0</v>
      </c>
      <c r="N93">
        <v>1</v>
      </c>
      <c r="O93">
        <v>1</v>
      </c>
      <c r="Q93" t="s">
        <v>253</v>
      </c>
    </row>
    <row r="94" spans="1:17" x14ac:dyDescent="0.35">
      <c r="A94" t="s">
        <v>544</v>
      </c>
      <c r="B94" t="s">
        <v>545</v>
      </c>
      <c r="C94" t="s">
        <v>546</v>
      </c>
      <c r="D94" t="s">
        <v>547</v>
      </c>
      <c r="E94" t="s">
        <v>548</v>
      </c>
      <c r="F94">
        <v>2</v>
      </c>
      <c r="G94" t="s">
        <v>68</v>
      </c>
      <c r="H94" t="s">
        <v>549</v>
      </c>
      <c r="I94">
        <v>0</v>
      </c>
      <c r="J94">
        <v>0</v>
      </c>
      <c r="K94">
        <v>0</v>
      </c>
      <c r="L94">
        <v>1</v>
      </c>
      <c r="M94">
        <v>0</v>
      </c>
      <c r="N94">
        <v>0</v>
      </c>
      <c r="O94">
        <v>1</v>
      </c>
      <c r="Q94" t="s">
        <v>77</v>
      </c>
    </row>
    <row r="95" spans="1:17" x14ac:dyDescent="0.35">
      <c r="A95" t="s">
        <v>550</v>
      </c>
      <c r="B95" t="s">
        <v>551</v>
      </c>
      <c r="C95" t="s">
        <v>552</v>
      </c>
      <c r="D95" t="s">
        <v>553</v>
      </c>
      <c r="E95" t="s">
        <v>554</v>
      </c>
      <c r="F95">
        <v>2</v>
      </c>
      <c r="G95" t="s">
        <v>68</v>
      </c>
      <c r="H95" t="s">
        <v>129</v>
      </c>
      <c r="I95">
        <v>1</v>
      </c>
      <c r="J95">
        <v>0</v>
      </c>
      <c r="K95">
        <v>0</v>
      </c>
      <c r="L95">
        <v>0</v>
      </c>
      <c r="M95">
        <v>0</v>
      </c>
      <c r="N95">
        <v>0</v>
      </c>
      <c r="O95">
        <v>1</v>
      </c>
      <c r="Q95" t="s">
        <v>77</v>
      </c>
    </row>
    <row r="96" spans="1:17" x14ac:dyDescent="0.35">
      <c r="A96" t="s">
        <v>555</v>
      </c>
      <c r="B96" t="s">
        <v>556</v>
      </c>
      <c r="C96" t="s">
        <v>557</v>
      </c>
      <c r="D96" t="s">
        <v>558</v>
      </c>
      <c r="E96" t="s">
        <v>559</v>
      </c>
      <c r="F96">
        <v>2</v>
      </c>
      <c r="G96" t="s">
        <v>68</v>
      </c>
      <c r="H96" t="s">
        <v>560</v>
      </c>
      <c r="I96">
        <v>0</v>
      </c>
      <c r="J96">
        <v>1</v>
      </c>
      <c r="K96">
        <v>0</v>
      </c>
      <c r="L96">
        <v>0</v>
      </c>
      <c r="M96">
        <v>0</v>
      </c>
      <c r="N96">
        <v>0</v>
      </c>
      <c r="O96">
        <v>1</v>
      </c>
      <c r="Q96" t="s">
        <v>96</v>
      </c>
    </row>
    <row r="97" spans="1:17" x14ac:dyDescent="0.35">
      <c r="A97" t="s">
        <v>561</v>
      </c>
      <c r="B97" t="s">
        <v>562</v>
      </c>
      <c r="C97" t="s">
        <v>563</v>
      </c>
      <c r="D97" t="s">
        <v>564</v>
      </c>
      <c r="E97" t="s">
        <v>565</v>
      </c>
      <c r="F97">
        <v>2</v>
      </c>
      <c r="G97" t="s">
        <v>68</v>
      </c>
      <c r="H97" t="s">
        <v>129</v>
      </c>
      <c r="I97">
        <v>1</v>
      </c>
      <c r="J97">
        <v>0</v>
      </c>
      <c r="K97">
        <v>0</v>
      </c>
      <c r="L97">
        <v>0</v>
      </c>
      <c r="M97">
        <v>0</v>
      </c>
      <c r="N97">
        <v>0</v>
      </c>
      <c r="O97">
        <v>1</v>
      </c>
      <c r="Q97" t="s">
        <v>566</v>
      </c>
    </row>
    <row r="98" spans="1:17" x14ac:dyDescent="0.35">
      <c r="A98" t="s">
        <v>567</v>
      </c>
      <c r="B98" t="s">
        <v>568</v>
      </c>
      <c r="C98" t="s">
        <v>569</v>
      </c>
      <c r="D98" t="s">
        <v>67</v>
      </c>
      <c r="E98" t="s">
        <v>67</v>
      </c>
      <c r="F98">
        <v>2</v>
      </c>
      <c r="G98" t="s">
        <v>68</v>
      </c>
      <c r="H98" t="s">
        <v>570</v>
      </c>
      <c r="I98">
        <v>0</v>
      </c>
      <c r="J98">
        <v>1</v>
      </c>
      <c r="K98">
        <v>0</v>
      </c>
      <c r="L98">
        <v>0</v>
      </c>
      <c r="M98">
        <v>0</v>
      </c>
      <c r="N98">
        <v>0</v>
      </c>
      <c r="O98">
        <v>1</v>
      </c>
      <c r="Q98" t="s">
        <v>70</v>
      </c>
    </row>
    <row r="99" spans="1:17" x14ac:dyDescent="0.35">
      <c r="A99" t="s">
        <v>571</v>
      </c>
      <c r="B99" t="s">
        <v>572</v>
      </c>
      <c r="C99" t="s">
        <v>573</v>
      </c>
      <c r="D99" t="s">
        <v>574</v>
      </c>
      <c r="E99" t="s">
        <v>101</v>
      </c>
      <c r="F99">
        <v>2</v>
      </c>
      <c r="G99" t="s">
        <v>68</v>
      </c>
      <c r="H99" t="s">
        <v>575</v>
      </c>
      <c r="I99">
        <v>0</v>
      </c>
      <c r="J99">
        <v>1</v>
      </c>
      <c r="K99">
        <v>0</v>
      </c>
      <c r="L99">
        <v>0</v>
      </c>
      <c r="M99">
        <v>0</v>
      </c>
      <c r="N99">
        <v>0</v>
      </c>
      <c r="O99">
        <v>1</v>
      </c>
      <c r="Q99" t="s">
        <v>70</v>
      </c>
    </row>
    <row r="100" spans="1:17" x14ac:dyDescent="0.35">
      <c r="A100" t="s">
        <v>576</v>
      </c>
      <c r="B100" t="s">
        <v>577</v>
      </c>
      <c r="C100" t="s">
        <v>578</v>
      </c>
      <c r="D100" t="s">
        <v>67</v>
      </c>
      <c r="E100" t="s">
        <v>67</v>
      </c>
      <c r="F100">
        <v>2</v>
      </c>
      <c r="G100" t="s">
        <v>68</v>
      </c>
      <c r="H100" t="s">
        <v>579</v>
      </c>
      <c r="I100">
        <v>0</v>
      </c>
      <c r="J100">
        <v>1</v>
      </c>
      <c r="K100">
        <v>0</v>
      </c>
      <c r="L100">
        <v>0</v>
      </c>
      <c r="M100">
        <v>0</v>
      </c>
      <c r="N100">
        <v>0</v>
      </c>
      <c r="O100">
        <v>1</v>
      </c>
      <c r="Q100" t="s">
        <v>70</v>
      </c>
    </row>
    <row r="101" spans="1:17" x14ac:dyDescent="0.35">
      <c r="A101" t="s">
        <v>580</v>
      </c>
      <c r="B101" t="s">
        <v>581</v>
      </c>
      <c r="C101" t="s">
        <v>582</v>
      </c>
      <c r="D101" t="s">
        <v>583</v>
      </c>
      <c r="E101" t="s">
        <v>584</v>
      </c>
      <c r="F101">
        <v>2</v>
      </c>
      <c r="G101" t="s">
        <v>68</v>
      </c>
      <c r="H101" t="s">
        <v>585</v>
      </c>
      <c r="I101">
        <v>0</v>
      </c>
      <c r="J101">
        <v>0</v>
      </c>
      <c r="K101">
        <v>0</v>
      </c>
      <c r="L101">
        <v>1</v>
      </c>
      <c r="M101">
        <v>0</v>
      </c>
      <c r="N101">
        <v>0</v>
      </c>
      <c r="O101">
        <v>1</v>
      </c>
      <c r="Q101" t="s">
        <v>459</v>
      </c>
    </row>
    <row r="102" spans="1:17" x14ac:dyDescent="0.35">
      <c r="A102" t="s">
        <v>586</v>
      </c>
      <c r="B102" t="s">
        <v>587</v>
      </c>
      <c r="C102" t="s">
        <v>588</v>
      </c>
      <c r="D102" t="s">
        <v>589</v>
      </c>
      <c r="E102" t="s">
        <v>158</v>
      </c>
      <c r="F102">
        <v>2</v>
      </c>
      <c r="G102" t="s">
        <v>68</v>
      </c>
      <c r="H102" t="s">
        <v>590</v>
      </c>
      <c r="I102">
        <v>0</v>
      </c>
      <c r="J102">
        <v>1</v>
      </c>
      <c r="K102">
        <v>0</v>
      </c>
      <c r="L102">
        <v>0</v>
      </c>
      <c r="M102">
        <v>0</v>
      </c>
      <c r="N102">
        <v>0</v>
      </c>
      <c r="O102">
        <v>1</v>
      </c>
      <c r="Q102" t="s">
        <v>70</v>
      </c>
    </row>
    <row r="103" spans="1:17" x14ac:dyDescent="0.35">
      <c r="A103" t="s">
        <v>591</v>
      </c>
      <c r="B103" t="s">
        <v>592</v>
      </c>
      <c r="C103" t="s">
        <v>593</v>
      </c>
      <c r="D103" t="s">
        <v>594</v>
      </c>
      <c r="E103" t="s">
        <v>158</v>
      </c>
      <c r="F103">
        <v>2</v>
      </c>
      <c r="G103" t="s">
        <v>68</v>
      </c>
      <c r="H103" t="s">
        <v>595</v>
      </c>
      <c r="I103">
        <v>0</v>
      </c>
      <c r="J103">
        <v>1</v>
      </c>
      <c r="K103">
        <v>0</v>
      </c>
      <c r="L103">
        <v>0</v>
      </c>
      <c r="M103">
        <v>0</v>
      </c>
      <c r="N103">
        <v>0</v>
      </c>
      <c r="O103">
        <v>1</v>
      </c>
      <c r="Q103" t="s">
        <v>96</v>
      </c>
    </row>
    <row r="104" spans="1:17" x14ac:dyDescent="0.35">
      <c r="A104" t="s">
        <v>596</v>
      </c>
      <c r="B104" t="s">
        <v>597</v>
      </c>
      <c r="C104" t="s">
        <v>598</v>
      </c>
      <c r="D104" t="s">
        <v>599</v>
      </c>
      <c r="E104" t="s">
        <v>600</v>
      </c>
      <c r="F104">
        <v>2</v>
      </c>
      <c r="G104" t="s">
        <v>68</v>
      </c>
      <c r="H104" t="s">
        <v>129</v>
      </c>
      <c r="I104">
        <v>1</v>
      </c>
      <c r="J104">
        <v>0</v>
      </c>
      <c r="K104">
        <v>0</v>
      </c>
      <c r="L104">
        <v>0</v>
      </c>
      <c r="M104">
        <v>0</v>
      </c>
      <c r="N104">
        <v>0</v>
      </c>
      <c r="O104">
        <v>1</v>
      </c>
      <c r="Q104" t="s">
        <v>96</v>
      </c>
    </row>
    <row r="105" spans="1:17" x14ac:dyDescent="0.35">
      <c r="A105" t="s">
        <v>601</v>
      </c>
      <c r="B105" t="s">
        <v>602</v>
      </c>
      <c r="C105" t="s">
        <v>603</v>
      </c>
      <c r="D105" t="s">
        <v>604</v>
      </c>
      <c r="E105" t="s">
        <v>101</v>
      </c>
      <c r="F105">
        <v>2</v>
      </c>
      <c r="G105" t="s">
        <v>68</v>
      </c>
      <c r="H105" t="s">
        <v>605</v>
      </c>
      <c r="I105">
        <v>0</v>
      </c>
      <c r="J105">
        <v>1</v>
      </c>
      <c r="K105">
        <v>0</v>
      </c>
      <c r="L105">
        <v>0</v>
      </c>
      <c r="M105">
        <v>0</v>
      </c>
      <c r="N105">
        <v>0</v>
      </c>
      <c r="O105">
        <v>1</v>
      </c>
      <c r="Q105" t="s">
        <v>606</v>
      </c>
    </row>
    <row r="106" spans="1:17" x14ac:dyDescent="0.35">
      <c r="A106" t="s">
        <v>607</v>
      </c>
      <c r="B106" t="s">
        <v>608</v>
      </c>
      <c r="C106" t="s">
        <v>609</v>
      </c>
      <c r="D106" t="s">
        <v>610</v>
      </c>
      <c r="E106" t="s">
        <v>229</v>
      </c>
      <c r="F106">
        <v>2</v>
      </c>
      <c r="G106" t="s">
        <v>68</v>
      </c>
      <c r="H106" t="s">
        <v>611</v>
      </c>
      <c r="I106">
        <v>0</v>
      </c>
      <c r="J106">
        <v>1</v>
      </c>
      <c r="K106">
        <v>0</v>
      </c>
      <c r="L106">
        <v>0</v>
      </c>
      <c r="M106">
        <v>0</v>
      </c>
      <c r="N106">
        <v>0</v>
      </c>
      <c r="O106">
        <v>1</v>
      </c>
      <c r="Q106" t="s">
        <v>606</v>
      </c>
    </row>
    <row r="107" spans="1:17" x14ac:dyDescent="0.35">
      <c r="A107" t="s">
        <v>612</v>
      </c>
      <c r="B107" t="s">
        <v>613</v>
      </c>
      <c r="C107" t="s">
        <v>614</v>
      </c>
      <c r="D107" t="s">
        <v>615</v>
      </c>
      <c r="E107" t="s">
        <v>101</v>
      </c>
      <c r="F107">
        <v>2</v>
      </c>
      <c r="G107" t="s">
        <v>68</v>
      </c>
      <c r="H107" t="s">
        <v>616</v>
      </c>
      <c r="I107">
        <v>0</v>
      </c>
      <c r="J107">
        <v>1</v>
      </c>
      <c r="K107">
        <v>0</v>
      </c>
      <c r="L107">
        <v>0</v>
      </c>
      <c r="M107">
        <v>0</v>
      </c>
      <c r="N107">
        <v>0</v>
      </c>
      <c r="O107">
        <v>1</v>
      </c>
      <c r="Q107" t="s">
        <v>606</v>
      </c>
    </row>
    <row r="108" spans="1:17" x14ac:dyDescent="0.35">
      <c r="A108" t="s">
        <v>617</v>
      </c>
      <c r="B108" t="s">
        <v>618</v>
      </c>
      <c r="C108" t="s">
        <v>619</v>
      </c>
      <c r="D108" t="s">
        <v>620</v>
      </c>
      <c r="E108" t="s">
        <v>621</v>
      </c>
      <c r="F108">
        <v>2</v>
      </c>
      <c r="G108" t="s">
        <v>68</v>
      </c>
      <c r="H108" t="s">
        <v>622</v>
      </c>
      <c r="I108">
        <v>0</v>
      </c>
      <c r="J108">
        <v>1</v>
      </c>
      <c r="K108">
        <v>0</v>
      </c>
      <c r="L108">
        <v>0</v>
      </c>
      <c r="M108">
        <v>0</v>
      </c>
      <c r="N108">
        <v>0</v>
      </c>
      <c r="O108">
        <v>1</v>
      </c>
      <c r="Q108" t="s">
        <v>103</v>
      </c>
    </row>
    <row r="109" spans="1:17" x14ac:dyDescent="0.35">
      <c r="A109" t="s">
        <v>623</v>
      </c>
      <c r="B109" t="s">
        <v>624</v>
      </c>
      <c r="C109" t="s">
        <v>625</v>
      </c>
      <c r="D109" t="s">
        <v>626</v>
      </c>
      <c r="E109" t="s">
        <v>212</v>
      </c>
      <c r="F109">
        <v>2</v>
      </c>
      <c r="G109" t="s">
        <v>68</v>
      </c>
      <c r="H109" t="s">
        <v>627</v>
      </c>
      <c r="I109">
        <v>0</v>
      </c>
      <c r="J109">
        <v>0</v>
      </c>
      <c r="K109">
        <v>1</v>
      </c>
      <c r="L109">
        <v>0</v>
      </c>
      <c r="M109">
        <v>1</v>
      </c>
      <c r="N109">
        <v>0</v>
      </c>
      <c r="O109">
        <v>1</v>
      </c>
      <c r="Q109" t="s">
        <v>70</v>
      </c>
    </row>
    <row r="110" spans="1:17" x14ac:dyDescent="0.35">
      <c r="A110" t="s">
        <v>628</v>
      </c>
      <c r="B110" t="s">
        <v>629</v>
      </c>
      <c r="C110" t="s">
        <v>630</v>
      </c>
      <c r="D110" t="s">
        <v>631</v>
      </c>
      <c r="E110" t="s">
        <v>101</v>
      </c>
      <c r="F110">
        <v>2</v>
      </c>
      <c r="G110" t="s">
        <v>68</v>
      </c>
      <c r="H110" t="s">
        <v>632</v>
      </c>
      <c r="I110">
        <v>0</v>
      </c>
      <c r="J110">
        <v>1</v>
      </c>
      <c r="K110">
        <v>0</v>
      </c>
      <c r="L110">
        <v>0</v>
      </c>
      <c r="M110">
        <v>0</v>
      </c>
      <c r="N110">
        <v>0</v>
      </c>
      <c r="O110">
        <v>1</v>
      </c>
      <c r="Q110" t="s">
        <v>253</v>
      </c>
    </row>
    <row r="111" spans="1:17" x14ac:dyDescent="0.35">
      <c r="A111" t="s">
        <v>633</v>
      </c>
      <c r="B111" t="s">
        <v>634</v>
      </c>
      <c r="C111" t="s">
        <v>635</v>
      </c>
      <c r="D111" t="s">
        <v>636</v>
      </c>
      <c r="E111" t="s">
        <v>101</v>
      </c>
      <c r="F111">
        <v>2</v>
      </c>
      <c r="G111" t="s">
        <v>68</v>
      </c>
      <c r="H111" t="s">
        <v>637</v>
      </c>
      <c r="I111">
        <v>0</v>
      </c>
      <c r="J111">
        <v>1</v>
      </c>
      <c r="K111">
        <v>0</v>
      </c>
      <c r="L111">
        <v>0</v>
      </c>
      <c r="M111">
        <v>0</v>
      </c>
      <c r="N111">
        <v>0</v>
      </c>
      <c r="O111">
        <v>1</v>
      </c>
      <c r="Q111" t="s">
        <v>70</v>
      </c>
    </row>
    <row r="112" spans="1:17" x14ac:dyDescent="0.35">
      <c r="A112" t="s">
        <v>638</v>
      </c>
      <c r="B112" t="s">
        <v>639</v>
      </c>
      <c r="C112" t="s">
        <v>640</v>
      </c>
      <c r="D112" t="s">
        <v>641</v>
      </c>
      <c r="E112" t="s">
        <v>101</v>
      </c>
      <c r="F112">
        <v>2</v>
      </c>
      <c r="G112" t="s">
        <v>68</v>
      </c>
      <c r="H112" t="s">
        <v>642</v>
      </c>
      <c r="I112">
        <v>0</v>
      </c>
      <c r="J112">
        <v>1</v>
      </c>
      <c r="K112">
        <v>0</v>
      </c>
      <c r="L112">
        <v>0</v>
      </c>
      <c r="M112">
        <v>0</v>
      </c>
      <c r="N112">
        <v>0</v>
      </c>
      <c r="O112">
        <v>1</v>
      </c>
      <c r="Q112" t="s">
        <v>70</v>
      </c>
    </row>
    <row r="113" spans="1:17" x14ac:dyDescent="0.35">
      <c r="A113" t="s">
        <v>643</v>
      </c>
      <c r="B113" t="s">
        <v>644</v>
      </c>
      <c r="C113" t="s">
        <v>645</v>
      </c>
      <c r="D113" t="s">
        <v>646</v>
      </c>
      <c r="E113" t="s">
        <v>128</v>
      </c>
      <c r="F113">
        <v>2</v>
      </c>
      <c r="G113" t="s">
        <v>68</v>
      </c>
      <c r="H113" t="s">
        <v>123</v>
      </c>
      <c r="I113">
        <v>0</v>
      </c>
      <c r="J113">
        <v>1</v>
      </c>
      <c r="K113">
        <v>0</v>
      </c>
      <c r="L113">
        <v>0</v>
      </c>
      <c r="M113">
        <v>0</v>
      </c>
      <c r="N113">
        <v>0</v>
      </c>
      <c r="O113">
        <v>1</v>
      </c>
      <c r="Q113" t="s">
        <v>96</v>
      </c>
    </row>
    <row r="114" spans="1:17" x14ac:dyDescent="0.35">
      <c r="A114" t="s">
        <v>647</v>
      </c>
      <c r="B114" t="s">
        <v>648</v>
      </c>
      <c r="C114" t="s">
        <v>649</v>
      </c>
      <c r="D114" t="s">
        <v>650</v>
      </c>
      <c r="E114" t="s">
        <v>94</v>
      </c>
      <c r="F114">
        <v>2</v>
      </c>
      <c r="G114" t="s">
        <v>68</v>
      </c>
      <c r="H114" t="s">
        <v>651</v>
      </c>
      <c r="I114">
        <v>0</v>
      </c>
      <c r="J114">
        <v>1</v>
      </c>
      <c r="K114">
        <v>0</v>
      </c>
      <c r="L114">
        <v>0</v>
      </c>
      <c r="M114">
        <v>0</v>
      </c>
      <c r="N114">
        <v>0</v>
      </c>
      <c r="O114">
        <v>1</v>
      </c>
      <c r="Q114" t="s">
        <v>96</v>
      </c>
    </row>
    <row r="115" spans="1:17" x14ac:dyDescent="0.35">
      <c r="A115" t="s">
        <v>652</v>
      </c>
      <c r="B115" t="s">
        <v>653</v>
      </c>
      <c r="C115" t="s">
        <v>654</v>
      </c>
      <c r="D115" t="s">
        <v>655</v>
      </c>
      <c r="E115" t="s">
        <v>656</v>
      </c>
      <c r="F115">
        <v>2</v>
      </c>
      <c r="G115" t="s">
        <v>68</v>
      </c>
      <c r="H115" t="s">
        <v>657</v>
      </c>
      <c r="I115">
        <v>0</v>
      </c>
      <c r="J115">
        <v>0</v>
      </c>
      <c r="K115">
        <v>0</v>
      </c>
      <c r="L115">
        <v>1</v>
      </c>
      <c r="M115">
        <v>1</v>
      </c>
      <c r="N115">
        <v>0</v>
      </c>
      <c r="O115">
        <v>1</v>
      </c>
      <c r="Q115" t="s">
        <v>70</v>
      </c>
    </row>
    <row r="116" spans="1:17" x14ac:dyDescent="0.35">
      <c r="A116" t="s">
        <v>658</v>
      </c>
      <c r="B116" t="s">
        <v>659</v>
      </c>
      <c r="C116" t="s">
        <v>660</v>
      </c>
      <c r="D116" t="s">
        <v>661</v>
      </c>
      <c r="E116" t="s">
        <v>662</v>
      </c>
      <c r="F116">
        <v>2</v>
      </c>
      <c r="G116" t="s">
        <v>68</v>
      </c>
      <c r="H116" t="s">
        <v>663</v>
      </c>
      <c r="I116">
        <v>0</v>
      </c>
      <c r="J116">
        <v>0</v>
      </c>
      <c r="K116">
        <v>0</v>
      </c>
      <c r="L116">
        <v>0</v>
      </c>
      <c r="M116">
        <v>0</v>
      </c>
      <c r="N116">
        <v>0</v>
      </c>
      <c r="O116">
        <v>1</v>
      </c>
      <c r="Q116" t="s">
        <v>96</v>
      </c>
    </row>
    <row r="117" spans="1:17" x14ac:dyDescent="0.35">
      <c r="A117" t="s">
        <v>664</v>
      </c>
      <c r="B117" t="s">
        <v>665</v>
      </c>
      <c r="C117" t="s">
        <v>666</v>
      </c>
      <c r="D117" t="s">
        <v>667</v>
      </c>
      <c r="E117" t="s">
        <v>668</v>
      </c>
      <c r="F117">
        <v>2</v>
      </c>
      <c r="G117" t="s">
        <v>68</v>
      </c>
      <c r="H117" t="s">
        <v>669</v>
      </c>
      <c r="I117">
        <v>1</v>
      </c>
      <c r="J117">
        <v>0</v>
      </c>
      <c r="K117">
        <v>0</v>
      </c>
      <c r="L117">
        <v>0</v>
      </c>
      <c r="M117">
        <v>0</v>
      </c>
      <c r="N117">
        <v>0</v>
      </c>
      <c r="O117">
        <v>1</v>
      </c>
      <c r="Q117" t="s">
        <v>70</v>
      </c>
    </row>
    <row r="118" spans="1:17" x14ac:dyDescent="0.35">
      <c r="A118" t="s">
        <v>670</v>
      </c>
      <c r="B118" t="s">
        <v>671</v>
      </c>
      <c r="C118" t="s">
        <v>672</v>
      </c>
      <c r="D118" t="s">
        <v>673</v>
      </c>
      <c r="E118" t="s">
        <v>674</v>
      </c>
      <c r="F118">
        <v>2</v>
      </c>
      <c r="G118" t="s">
        <v>68</v>
      </c>
      <c r="H118" t="s">
        <v>675</v>
      </c>
      <c r="I118">
        <v>0</v>
      </c>
      <c r="J118">
        <v>0</v>
      </c>
      <c r="K118">
        <v>0</v>
      </c>
      <c r="L118">
        <v>1</v>
      </c>
      <c r="M118">
        <v>0</v>
      </c>
      <c r="N118">
        <v>0</v>
      </c>
      <c r="O118">
        <v>1</v>
      </c>
      <c r="Q118" t="s">
        <v>96</v>
      </c>
    </row>
    <row r="119" spans="1:17" x14ac:dyDescent="0.35">
      <c r="A119" t="s">
        <v>676</v>
      </c>
      <c r="B119" t="s">
        <v>677</v>
      </c>
      <c r="C119" t="s">
        <v>678</v>
      </c>
      <c r="D119" t="s">
        <v>679</v>
      </c>
      <c r="E119" t="s">
        <v>75</v>
      </c>
      <c r="F119">
        <v>2</v>
      </c>
      <c r="G119" t="s">
        <v>68</v>
      </c>
      <c r="H119" t="s">
        <v>680</v>
      </c>
      <c r="I119">
        <v>0</v>
      </c>
      <c r="J119">
        <v>0</v>
      </c>
      <c r="K119">
        <v>0</v>
      </c>
      <c r="L119">
        <v>1</v>
      </c>
      <c r="M119">
        <v>1</v>
      </c>
      <c r="N119">
        <v>0</v>
      </c>
      <c r="O119">
        <v>1</v>
      </c>
      <c r="Q119" t="s">
        <v>70</v>
      </c>
    </row>
    <row r="120" spans="1:17" x14ac:dyDescent="0.35">
      <c r="A120" t="s">
        <v>681</v>
      </c>
      <c r="B120" t="s">
        <v>682</v>
      </c>
      <c r="C120" t="s">
        <v>683</v>
      </c>
      <c r="D120" t="s">
        <v>684</v>
      </c>
      <c r="E120" t="s">
        <v>212</v>
      </c>
      <c r="F120">
        <v>2</v>
      </c>
      <c r="G120" t="s">
        <v>68</v>
      </c>
      <c r="H120" t="s">
        <v>685</v>
      </c>
      <c r="I120">
        <v>0</v>
      </c>
      <c r="J120">
        <v>0</v>
      </c>
      <c r="K120">
        <v>0</v>
      </c>
      <c r="L120">
        <v>1</v>
      </c>
      <c r="M120">
        <v>1</v>
      </c>
      <c r="N120">
        <v>0</v>
      </c>
      <c r="O120">
        <v>1</v>
      </c>
      <c r="Q120" t="s">
        <v>96</v>
      </c>
    </row>
    <row r="121" spans="1:17" x14ac:dyDescent="0.35">
      <c r="A121" t="s">
        <v>686</v>
      </c>
      <c r="B121" t="s">
        <v>687</v>
      </c>
      <c r="C121" t="s">
        <v>688</v>
      </c>
      <c r="D121" t="s">
        <v>689</v>
      </c>
      <c r="E121" t="s">
        <v>600</v>
      </c>
      <c r="F121">
        <v>2</v>
      </c>
      <c r="G121" t="s">
        <v>68</v>
      </c>
      <c r="H121" t="s">
        <v>129</v>
      </c>
      <c r="I121">
        <v>1</v>
      </c>
      <c r="J121">
        <v>0</v>
      </c>
      <c r="K121">
        <v>0</v>
      </c>
      <c r="L121">
        <v>0</v>
      </c>
      <c r="M121">
        <v>0</v>
      </c>
      <c r="N121">
        <v>0</v>
      </c>
      <c r="O121">
        <v>1</v>
      </c>
      <c r="Q121" t="s">
        <v>96</v>
      </c>
    </row>
    <row r="122" spans="1:17" x14ac:dyDescent="0.35">
      <c r="A122" t="s">
        <v>690</v>
      </c>
      <c r="B122" t="s">
        <v>691</v>
      </c>
      <c r="C122" t="s">
        <v>692</v>
      </c>
      <c r="D122" t="s">
        <v>693</v>
      </c>
      <c r="E122" t="s">
        <v>179</v>
      </c>
      <c r="F122">
        <v>2</v>
      </c>
      <c r="G122" t="s">
        <v>68</v>
      </c>
      <c r="H122" t="s">
        <v>694</v>
      </c>
      <c r="I122">
        <v>0</v>
      </c>
      <c r="J122">
        <v>0</v>
      </c>
      <c r="K122">
        <v>0</v>
      </c>
      <c r="L122">
        <v>0</v>
      </c>
      <c r="M122">
        <v>0</v>
      </c>
      <c r="N122">
        <v>0</v>
      </c>
      <c r="O122">
        <v>1</v>
      </c>
      <c r="Q122" t="s">
        <v>70</v>
      </c>
    </row>
    <row r="123" spans="1:17" x14ac:dyDescent="0.35">
      <c r="A123" t="s">
        <v>695</v>
      </c>
      <c r="B123" t="s">
        <v>696</v>
      </c>
      <c r="C123" t="s">
        <v>697</v>
      </c>
      <c r="D123" t="s">
        <v>698</v>
      </c>
      <c r="E123" t="s">
        <v>600</v>
      </c>
      <c r="F123">
        <v>2</v>
      </c>
      <c r="G123" t="s">
        <v>68</v>
      </c>
      <c r="H123" t="s">
        <v>129</v>
      </c>
      <c r="I123">
        <v>1</v>
      </c>
      <c r="J123">
        <v>0</v>
      </c>
      <c r="K123">
        <v>0</v>
      </c>
      <c r="L123">
        <v>0</v>
      </c>
      <c r="M123">
        <v>0</v>
      </c>
      <c r="N123">
        <v>0</v>
      </c>
      <c r="O123">
        <v>1</v>
      </c>
      <c r="Q123" t="s">
        <v>70</v>
      </c>
    </row>
    <row r="124" spans="1:17" x14ac:dyDescent="0.35">
      <c r="A124" t="s">
        <v>699</v>
      </c>
      <c r="B124" t="s">
        <v>700</v>
      </c>
      <c r="C124" t="s">
        <v>701</v>
      </c>
      <c r="D124" t="s">
        <v>702</v>
      </c>
      <c r="E124" t="s">
        <v>212</v>
      </c>
      <c r="F124">
        <v>2</v>
      </c>
      <c r="G124" t="s">
        <v>68</v>
      </c>
      <c r="H124" t="s">
        <v>703</v>
      </c>
      <c r="I124">
        <v>0</v>
      </c>
      <c r="J124">
        <v>1</v>
      </c>
      <c r="K124">
        <v>0</v>
      </c>
      <c r="L124">
        <v>0</v>
      </c>
      <c r="M124">
        <v>0</v>
      </c>
      <c r="N124">
        <v>0</v>
      </c>
      <c r="O124">
        <v>1</v>
      </c>
      <c r="Q124" t="s">
        <v>70</v>
      </c>
    </row>
    <row r="125" spans="1:17" x14ac:dyDescent="0.35">
      <c r="A125" t="s">
        <v>704</v>
      </c>
      <c r="B125" t="s">
        <v>705</v>
      </c>
      <c r="C125" t="s">
        <v>706</v>
      </c>
      <c r="D125" t="s">
        <v>707</v>
      </c>
      <c r="E125" t="s">
        <v>179</v>
      </c>
      <c r="F125">
        <v>2</v>
      </c>
      <c r="G125" t="s">
        <v>68</v>
      </c>
      <c r="H125" t="s">
        <v>708</v>
      </c>
      <c r="I125">
        <v>0</v>
      </c>
      <c r="J125">
        <v>1</v>
      </c>
      <c r="K125">
        <v>0</v>
      </c>
      <c r="L125">
        <v>0</v>
      </c>
      <c r="M125">
        <v>0</v>
      </c>
      <c r="N125">
        <v>0</v>
      </c>
      <c r="O125">
        <v>1</v>
      </c>
      <c r="Q125" t="s">
        <v>70</v>
      </c>
    </row>
    <row r="126" spans="1:17" x14ac:dyDescent="0.35">
      <c r="A126" t="s">
        <v>709</v>
      </c>
      <c r="B126" t="s">
        <v>710</v>
      </c>
      <c r="C126" t="s">
        <v>711</v>
      </c>
      <c r="D126" t="s">
        <v>712</v>
      </c>
      <c r="E126" t="s">
        <v>713</v>
      </c>
      <c r="F126">
        <v>2</v>
      </c>
      <c r="G126" t="s">
        <v>68</v>
      </c>
      <c r="H126" t="s">
        <v>714</v>
      </c>
      <c r="I126">
        <v>0</v>
      </c>
      <c r="J126">
        <v>1</v>
      </c>
      <c r="K126">
        <v>0</v>
      </c>
      <c r="L126">
        <v>0</v>
      </c>
      <c r="M126">
        <v>0</v>
      </c>
      <c r="N126">
        <v>0</v>
      </c>
      <c r="O126">
        <v>1</v>
      </c>
      <c r="Q126" t="s">
        <v>96</v>
      </c>
    </row>
    <row r="127" spans="1:17" x14ac:dyDescent="0.35">
      <c r="A127" t="s">
        <v>715</v>
      </c>
      <c r="B127" t="s">
        <v>716</v>
      </c>
      <c r="C127" t="s">
        <v>717</v>
      </c>
      <c r="D127" t="s">
        <v>718</v>
      </c>
      <c r="E127" t="s">
        <v>229</v>
      </c>
      <c r="F127">
        <v>2</v>
      </c>
      <c r="G127" t="s">
        <v>68</v>
      </c>
      <c r="H127" t="s">
        <v>719</v>
      </c>
      <c r="I127">
        <v>0</v>
      </c>
      <c r="J127">
        <v>1</v>
      </c>
      <c r="K127">
        <v>0</v>
      </c>
      <c r="L127">
        <v>0</v>
      </c>
      <c r="M127">
        <v>0</v>
      </c>
      <c r="N127">
        <v>0</v>
      </c>
      <c r="O127">
        <v>1</v>
      </c>
      <c r="Q127" t="s">
        <v>70</v>
      </c>
    </row>
    <row r="128" spans="1:17" x14ac:dyDescent="0.35">
      <c r="A128" t="s">
        <v>720</v>
      </c>
      <c r="B128" t="s">
        <v>721</v>
      </c>
      <c r="C128" t="s">
        <v>722</v>
      </c>
      <c r="D128" t="s">
        <v>723</v>
      </c>
      <c r="E128" t="s">
        <v>229</v>
      </c>
      <c r="F128">
        <v>2</v>
      </c>
      <c r="G128" t="s">
        <v>68</v>
      </c>
      <c r="H128" t="s">
        <v>123</v>
      </c>
      <c r="I128">
        <v>0</v>
      </c>
      <c r="J128">
        <v>1</v>
      </c>
      <c r="K128">
        <v>0</v>
      </c>
      <c r="L128">
        <v>0</v>
      </c>
      <c r="M128">
        <v>0</v>
      </c>
      <c r="N128">
        <v>0</v>
      </c>
      <c r="O128">
        <v>1</v>
      </c>
      <c r="Q128" t="s">
        <v>70</v>
      </c>
    </row>
    <row r="129" spans="1:17" x14ac:dyDescent="0.35">
      <c r="A129" t="s">
        <v>724</v>
      </c>
      <c r="B129" t="s">
        <v>725</v>
      </c>
      <c r="C129" t="s">
        <v>726</v>
      </c>
      <c r="D129" t="s">
        <v>727</v>
      </c>
      <c r="E129" t="s">
        <v>179</v>
      </c>
      <c r="F129">
        <v>2</v>
      </c>
      <c r="G129" t="s">
        <v>68</v>
      </c>
      <c r="H129" t="s">
        <v>728</v>
      </c>
      <c r="I129">
        <v>0</v>
      </c>
      <c r="J129">
        <v>1</v>
      </c>
      <c r="K129">
        <v>0</v>
      </c>
      <c r="L129">
        <v>0</v>
      </c>
      <c r="M129">
        <v>0</v>
      </c>
      <c r="N129">
        <v>0</v>
      </c>
      <c r="O129">
        <v>1</v>
      </c>
      <c r="Q129" t="s">
        <v>96</v>
      </c>
    </row>
    <row r="130" spans="1:17" x14ac:dyDescent="0.35">
      <c r="A130" t="s">
        <v>729</v>
      </c>
      <c r="B130" t="s">
        <v>730</v>
      </c>
      <c r="C130" t="s">
        <v>731</v>
      </c>
      <c r="D130" t="s">
        <v>732</v>
      </c>
      <c r="E130" t="s">
        <v>179</v>
      </c>
      <c r="F130">
        <v>2</v>
      </c>
      <c r="G130" t="s">
        <v>68</v>
      </c>
      <c r="H130" t="s">
        <v>733</v>
      </c>
      <c r="I130">
        <v>0</v>
      </c>
      <c r="J130">
        <v>0</v>
      </c>
      <c r="K130">
        <v>0</v>
      </c>
      <c r="L130">
        <v>1</v>
      </c>
      <c r="M130">
        <v>0</v>
      </c>
      <c r="N130">
        <v>0</v>
      </c>
      <c r="O130">
        <v>1</v>
      </c>
      <c r="Q130" t="s">
        <v>96</v>
      </c>
    </row>
    <row r="131" spans="1:17" x14ac:dyDescent="0.35">
      <c r="A131" t="s">
        <v>734</v>
      </c>
      <c r="B131" t="s">
        <v>735</v>
      </c>
      <c r="C131" t="s">
        <v>736</v>
      </c>
      <c r="D131" t="s">
        <v>737</v>
      </c>
      <c r="E131" t="s">
        <v>738</v>
      </c>
      <c r="F131">
        <v>2</v>
      </c>
      <c r="G131" t="s">
        <v>68</v>
      </c>
      <c r="H131" t="s">
        <v>739</v>
      </c>
      <c r="I131">
        <v>0</v>
      </c>
      <c r="J131">
        <v>1</v>
      </c>
      <c r="K131">
        <v>0</v>
      </c>
      <c r="L131">
        <v>0</v>
      </c>
      <c r="M131">
        <v>0</v>
      </c>
      <c r="N131">
        <v>0</v>
      </c>
      <c r="O131">
        <v>1</v>
      </c>
      <c r="Q131" t="s">
        <v>96</v>
      </c>
    </row>
    <row r="132" spans="1:17" x14ac:dyDescent="0.35">
      <c r="A132" t="s">
        <v>740</v>
      </c>
      <c r="B132" t="s">
        <v>741</v>
      </c>
      <c r="C132" t="s">
        <v>742</v>
      </c>
      <c r="D132" t="s">
        <v>743</v>
      </c>
      <c r="E132" t="s">
        <v>744</v>
      </c>
      <c r="F132">
        <v>2</v>
      </c>
      <c r="G132" t="s">
        <v>68</v>
      </c>
      <c r="H132" t="s">
        <v>745</v>
      </c>
      <c r="I132">
        <v>0</v>
      </c>
      <c r="J132">
        <v>0</v>
      </c>
      <c r="K132">
        <v>0</v>
      </c>
      <c r="L132">
        <v>1</v>
      </c>
      <c r="M132">
        <v>0</v>
      </c>
      <c r="N132">
        <v>0</v>
      </c>
      <c r="O132">
        <v>1</v>
      </c>
      <c r="Q132" t="s">
        <v>96</v>
      </c>
    </row>
    <row r="133" spans="1:17" x14ac:dyDescent="0.35">
      <c r="A133" t="s">
        <v>746</v>
      </c>
      <c r="B133" t="s">
        <v>747</v>
      </c>
      <c r="C133" t="s">
        <v>748</v>
      </c>
      <c r="D133" t="s">
        <v>749</v>
      </c>
      <c r="E133" t="s">
        <v>750</v>
      </c>
      <c r="F133">
        <v>2</v>
      </c>
      <c r="G133" t="s">
        <v>68</v>
      </c>
      <c r="H133" t="s">
        <v>751</v>
      </c>
      <c r="I133">
        <v>1</v>
      </c>
      <c r="J133">
        <v>0</v>
      </c>
      <c r="K133">
        <v>0</v>
      </c>
      <c r="L133">
        <v>0</v>
      </c>
      <c r="M133">
        <v>0</v>
      </c>
      <c r="N133">
        <v>0</v>
      </c>
      <c r="O133">
        <v>1</v>
      </c>
      <c r="Q133" t="s">
        <v>606</v>
      </c>
    </row>
    <row r="134" spans="1:17" x14ac:dyDescent="0.35">
      <c r="A134" t="s">
        <v>752</v>
      </c>
      <c r="B134" t="s">
        <v>753</v>
      </c>
      <c r="C134" t="s">
        <v>754</v>
      </c>
      <c r="D134" t="s">
        <v>755</v>
      </c>
      <c r="E134" t="s">
        <v>101</v>
      </c>
      <c r="F134">
        <v>2</v>
      </c>
      <c r="G134" t="s">
        <v>68</v>
      </c>
      <c r="H134" t="s">
        <v>756</v>
      </c>
      <c r="I134">
        <v>0</v>
      </c>
      <c r="J134">
        <v>1</v>
      </c>
      <c r="K134">
        <v>0</v>
      </c>
      <c r="L134">
        <v>0</v>
      </c>
      <c r="M134">
        <v>0</v>
      </c>
      <c r="N134">
        <v>0</v>
      </c>
      <c r="O134">
        <v>1</v>
      </c>
      <c r="Q134" t="s">
        <v>70</v>
      </c>
    </row>
    <row r="135" spans="1:17" x14ac:dyDescent="0.35">
      <c r="A135" t="s">
        <v>757</v>
      </c>
      <c r="B135" t="s">
        <v>758</v>
      </c>
      <c r="C135" t="s">
        <v>759</v>
      </c>
      <c r="D135" t="s">
        <v>760</v>
      </c>
      <c r="E135" t="s">
        <v>744</v>
      </c>
      <c r="F135">
        <v>2</v>
      </c>
      <c r="G135" t="s">
        <v>68</v>
      </c>
      <c r="H135" t="s">
        <v>761</v>
      </c>
      <c r="I135">
        <v>0</v>
      </c>
      <c r="J135">
        <v>0</v>
      </c>
      <c r="K135">
        <v>0</v>
      </c>
      <c r="L135">
        <v>1</v>
      </c>
      <c r="M135">
        <v>1</v>
      </c>
      <c r="N135">
        <v>0</v>
      </c>
      <c r="O135">
        <v>1</v>
      </c>
      <c r="Q135" t="s">
        <v>96</v>
      </c>
    </row>
    <row r="136" spans="1:17" x14ac:dyDescent="0.35">
      <c r="A136" t="s">
        <v>762</v>
      </c>
      <c r="B136" t="s">
        <v>763</v>
      </c>
      <c r="C136" t="s">
        <v>764</v>
      </c>
      <c r="D136" t="s">
        <v>765</v>
      </c>
      <c r="E136" t="s">
        <v>766</v>
      </c>
      <c r="F136">
        <v>2</v>
      </c>
      <c r="G136" t="s">
        <v>68</v>
      </c>
      <c r="H136" t="s">
        <v>129</v>
      </c>
      <c r="I136">
        <v>1</v>
      </c>
      <c r="J136">
        <v>0</v>
      </c>
      <c r="K136">
        <v>0</v>
      </c>
      <c r="L136">
        <v>0</v>
      </c>
      <c r="M136">
        <v>0</v>
      </c>
      <c r="N136">
        <v>0</v>
      </c>
      <c r="O136">
        <v>1</v>
      </c>
      <c r="Q136" t="s">
        <v>96</v>
      </c>
    </row>
    <row r="137" spans="1:17" x14ac:dyDescent="0.35">
      <c r="A137" t="s">
        <v>767</v>
      </c>
      <c r="B137" t="s">
        <v>768</v>
      </c>
      <c r="C137" t="s">
        <v>769</v>
      </c>
      <c r="D137" t="s">
        <v>770</v>
      </c>
      <c r="E137" t="s">
        <v>212</v>
      </c>
      <c r="F137">
        <v>2</v>
      </c>
      <c r="G137" t="s">
        <v>68</v>
      </c>
      <c r="H137" t="s">
        <v>771</v>
      </c>
      <c r="I137">
        <v>0</v>
      </c>
      <c r="J137">
        <v>0</v>
      </c>
      <c r="K137">
        <v>1</v>
      </c>
      <c r="L137">
        <v>0</v>
      </c>
      <c r="M137">
        <v>1</v>
      </c>
      <c r="N137">
        <v>0</v>
      </c>
      <c r="O137">
        <v>1</v>
      </c>
      <c r="Q137" t="s">
        <v>96</v>
      </c>
    </row>
    <row r="138" spans="1:17" x14ac:dyDescent="0.35">
      <c r="A138" t="s">
        <v>772</v>
      </c>
      <c r="B138" t="s">
        <v>773</v>
      </c>
      <c r="C138" t="s">
        <v>774</v>
      </c>
      <c r="D138" t="s">
        <v>775</v>
      </c>
      <c r="E138" t="s">
        <v>380</v>
      </c>
      <c r="F138">
        <v>2</v>
      </c>
      <c r="G138" t="s">
        <v>68</v>
      </c>
      <c r="H138" t="s">
        <v>129</v>
      </c>
      <c r="I138">
        <v>1</v>
      </c>
      <c r="J138">
        <v>0</v>
      </c>
      <c r="K138">
        <v>0</v>
      </c>
      <c r="L138">
        <v>0</v>
      </c>
      <c r="M138">
        <v>0</v>
      </c>
      <c r="N138">
        <v>0</v>
      </c>
      <c r="O138">
        <v>1</v>
      </c>
      <c r="Q138" t="s">
        <v>776</v>
      </c>
    </row>
    <row r="139" spans="1:17" x14ac:dyDescent="0.35">
      <c r="A139" t="s">
        <v>777</v>
      </c>
      <c r="B139" t="s">
        <v>778</v>
      </c>
      <c r="C139" t="s">
        <v>779</v>
      </c>
      <c r="D139" t="s">
        <v>780</v>
      </c>
      <c r="E139" t="s">
        <v>674</v>
      </c>
      <c r="F139">
        <v>2</v>
      </c>
      <c r="G139" t="s">
        <v>68</v>
      </c>
      <c r="H139" t="s">
        <v>123</v>
      </c>
      <c r="I139">
        <v>0</v>
      </c>
      <c r="J139">
        <v>1</v>
      </c>
      <c r="K139">
        <v>0</v>
      </c>
      <c r="L139">
        <v>0</v>
      </c>
      <c r="M139">
        <v>0</v>
      </c>
      <c r="N139">
        <v>0</v>
      </c>
      <c r="O139">
        <v>1</v>
      </c>
      <c r="Q139" t="s">
        <v>70</v>
      </c>
    </row>
    <row r="140" spans="1:17" x14ac:dyDescent="0.35">
      <c r="A140" t="s">
        <v>781</v>
      </c>
      <c r="B140" t="s">
        <v>782</v>
      </c>
      <c r="C140" t="s">
        <v>783</v>
      </c>
      <c r="D140" t="s">
        <v>784</v>
      </c>
      <c r="E140" t="s">
        <v>179</v>
      </c>
      <c r="F140">
        <v>2</v>
      </c>
      <c r="G140" t="s">
        <v>68</v>
      </c>
      <c r="H140" t="s">
        <v>785</v>
      </c>
      <c r="I140">
        <v>0</v>
      </c>
      <c r="J140">
        <v>0</v>
      </c>
      <c r="K140">
        <v>0</v>
      </c>
      <c r="L140">
        <v>1</v>
      </c>
      <c r="M140">
        <v>0</v>
      </c>
      <c r="N140">
        <v>0</v>
      </c>
      <c r="O140">
        <v>1</v>
      </c>
      <c r="Q140" t="s">
        <v>96</v>
      </c>
    </row>
    <row r="141" spans="1:17" x14ac:dyDescent="0.35">
      <c r="A141" t="s">
        <v>786</v>
      </c>
      <c r="B141" t="s">
        <v>787</v>
      </c>
      <c r="C141" t="s">
        <v>788</v>
      </c>
      <c r="D141" t="s">
        <v>789</v>
      </c>
      <c r="E141" t="s">
        <v>179</v>
      </c>
      <c r="F141">
        <v>2</v>
      </c>
      <c r="G141" t="s">
        <v>68</v>
      </c>
      <c r="H141" t="s">
        <v>790</v>
      </c>
      <c r="I141">
        <v>1</v>
      </c>
      <c r="J141">
        <v>0</v>
      </c>
      <c r="K141">
        <v>0</v>
      </c>
      <c r="L141">
        <v>0</v>
      </c>
      <c r="M141">
        <v>0</v>
      </c>
      <c r="N141">
        <v>0</v>
      </c>
      <c r="O141">
        <v>1</v>
      </c>
      <c r="Q141" t="s">
        <v>791</v>
      </c>
    </row>
    <row r="142" spans="1:17" x14ac:dyDescent="0.35">
      <c r="A142" t="s">
        <v>792</v>
      </c>
      <c r="B142" t="s">
        <v>793</v>
      </c>
      <c r="C142" t="s">
        <v>794</v>
      </c>
      <c r="D142" t="s">
        <v>795</v>
      </c>
      <c r="E142" t="s">
        <v>796</v>
      </c>
      <c r="F142">
        <v>2</v>
      </c>
      <c r="G142" t="s">
        <v>68</v>
      </c>
      <c r="H142" t="s">
        <v>797</v>
      </c>
      <c r="I142">
        <v>0</v>
      </c>
      <c r="J142">
        <v>0</v>
      </c>
      <c r="K142">
        <v>0</v>
      </c>
      <c r="L142">
        <v>0</v>
      </c>
      <c r="M142">
        <v>1</v>
      </c>
      <c r="N142">
        <v>0</v>
      </c>
      <c r="O142">
        <v>1</v>
      </c>
      <c r="Q142" t="s">
        <v>77</v>
      </c>
    </row>
    <row r="143" spans="1:17" x14ac:dyDescent="0.35">
      <c r="A143" t="s">
        <v>798</v>
      </c>
      <c r="B143" t="s">
        <v>799</v>
      </c>
      <c r="C143" t="s">
        <v>800</v>
      </c>
      <c r="D143" t="s">
        <v>801</v>
      </c>
      <c r="E143" t="s">
        <v>212</v>
      </c>
      <c r="F143">
        <v>2</v>
      </c>
      <c r="G143" t="s">
        <v>68</v>
      </c>
      <c r="H143" t="s">
        <v>802</v>
      </c>
      <c r="I143">
        <v>0</v>
      </c>
      <c r="J143">
        <v>1</v>
      </c>
      <c r="K143">
        <v>0</v>
      </c>
      <c r="L143">
        <v>0</v>
      </c>
      <c r="M143">
        <v>0</v>
      </c>
      <c r="N143">
        <v>0</v>
      </c>
      <c r="O143">
        <v>1</v>
      </c>
      <c r="Q143" t="s">
        <v>77</v>
      </c>
    </row>
    <row r="144" spans="1:17" x14ac:dyDescent="0.35">
      <c r="A144" t="s">
        <v>803</v>
      </c>
      <c r="B144" t="s">
        <v>804</v>
      </c>
      <c r="C144" t="s">
        <v>805</v>
      </c>
      <c r="D144" t="s">
        <v>806</v>
      </c>
      <c r="E144" t="s">
        <v>101</v>
      </c>
      <c r="F144">
        <v>2</v>
      </c>
      <c r="G144" t="s">
        <v>68</v>
      </c>
      <c r="H144" t="s">
        <v>123</v>
      </c>
      <c r="I144">
        <v>0</v>
      </c>
      <c r="J144">
        <v>1</v>
      </c>
      <c r="K144">
        <v>0</v>
      </c>
      <c r="L144">
        <v>0</v>
      </c>
      <c r="M144">
        <v>0</v>
      </c>
      <c r="N144">
        <v>0</v>
      </c>
      <c r="O144">
        <v>1</v>
      </c>
      <c r="Q144" t="s">
        <v>96</v>
      </c>
    </row>
    <row r="145" spans="1:17" x14ac:dyDescent="0.35">
      <c r="A145" t="s">
        <v>807</v>
      </c>
      <c r="B145" t="s">
        <v>808</v>
      </c>
      <c r="C145" t="s">
        <v>809</v>
      </c>
      <c r="D145" t="s">
        <v>810</v>
      </c>
      <c r="E145" t="s">
        <v>179</v>
      </c>
      <c r="F145">
        <v>2</v>
      </c>
      <c r="G145" t="s">
        <v>68</v>
      </c>
      <c r="H145" t="s">
        <v>811</v>
      </c>
      <c r="I145">
        <v>0</v>
      </c>
      <c r="J145">
        <v>1</v>
      </c>
      <c r="K145">
        <v>0</v>
      </c>
      <c r="L145">
        <v>0</v>
      </c>
      <c r="M145">
        <v>0</v>
      </c>
      <c r="N145">
        <v>0</v>
      </c>
      <c r="O145">
        <v>1</v>
      </c>
      <c r="Q145" t="s">
        <v>96</v>
      </c>
    </row>
    <row r="146" spans="1:17" x14ac:dyDescent="0.35">
      <c r="A146" t="s">
        <v>812</v>
      </c>
      <c r="B146" t="s">
        <v>813</v>
      </c>
      <c r="C146" t="s">
        <v>814</v>
      </c>
      <c r="D146" t="s">
        <v>815</v>
      </c>
      <c r="E146" t="s">
        <v>82</v>
      </c>
      <c r="F146">
        <v>2</v>
      </c>
      <c r="G146" t="s">
        <v>68</v>
      </c>
      <c r="H146" t="s">
        <v>816</v>
      </c>
      <c r="I146">
        <v>0</v>
      </c>
      <c r="J146">
        <v>0</v>
      </c>
      <c r="K146">
        <v>0</v>
      </c>
      <c r="L146">
        <v>1</v>
      </c>
      <c r="M146">
        <v>1</v>
      </c>
      <c r="N146">
        <v>0</v>
      </c>
      <c r="O146">
        <v>1</v>
      </c>
      <c r="Q146" t="s">
        <v>70</v>
      </c>
    </row>
    <row r="147" spans="1:17" x14ac:dyDescent="0.35">
      <c r="A147" t="s">
        <v>817</v>
      </c>
      <c r="B147" t="s">
        <v>818</v>
      </c>
      <c r="C147" t="s">
        <v>819</v>
      </c>
      <c r="D147" t="s">
        <v>820</v>
      </c>
      <c r="E147" t="s">
        <v>94</v>
      </c>
      <c r="F147">
        <v>2</v>
      </c>
      <c r="G147" t="s">
        <v>68</v>
      </c>
      <c r="H147" t="s">
        <v>821</v>
      </c>
      <c r="I147">
        <v>0</v>
      </c>
      <c r="J147">
        <v>1</v>
      </c>
      <c r="K147">
        <v>0</v>
      </c>
      <c r="L147">
        <v>0</v>
      </c>
      <c r="M147">
        <v>0</v>
      </c>
      <c r="N147">
        <v>0</v>
      </c>
      <c r="O147">
        <v>1</v>
      </c>
      <c r="Q147" t="s">
        <v>70</v>
      </c>
    </row>
    <row r="148" spans="1:17" x14ac:dyDescent="0.35">
      <c r="A148" t="s">
        <v>822</v>
      </c>
      <c r="B148" t="s">
        <v>823</v>
      </c>
      <c r="C148" t="s">
        <v>824</v>
      </c>
      <c r="D148" t="s">
        <v>825</v>
      </c>
      <c r="E148" t="s">
        <v>179</v>
      </c>
      <c r="F148">
        <v>2</v>
      </c>
      <c r="G148" t="s">
        <v>68</v>
      </c>
      <c r="H148" t="s">
        <v>826</v>
      </c>
      <c r="I148">
        <v>0</v>
      </c>
      <c r="J148">
        <v>1</v>
      </c>
      <c r="K148">
        <v>0</v>
      </c>
      <c r="L148">
        <v>0</v>
      </c>
      <c r="M148">
        <v>0</v>
      </c>
      <c r="N148">
        <v>0</v>
      </c>
      <c r="O148">
        <v>1</v>
      </c>
      <c r="Q148" t="s">
        <v>70</v>
      </c>
    </row>
    <row r="149" spans="1:17" x14ac:dyDescent="0.35">
      <c r="A149" t="s">
        <v>827</v>
      </c>
      <c r="B149" t="s">
        <v>828</v>
      </c>
      <c r="C149" t="s">
        <v>829</v>
      </c>
      <c r="D149" t="s">
        <v>830</v>
      </c>
      <c r="E149" t="s">
        <v>464</v>
      </c>
      <c r="F149">
        <v>2</v>
      </c>
      <c r="G149" t="s">
        <v>68</v>
      </c>
      <c r="H149" t="s">
        <v>831</v>
      </c>
      <c r="I149">
        <v>0</v>
      </c>
      <c r="J149">
        <v>0</v>
      </c>
      <c r="K149">
        <v>0</v>
      </c>
      <c r="L149">
        <v>1</v>
      </c>
      <c r="M149">
        <v>1</v>
      </c>
      <c r="N149">
        <v>0</v>
      </c>
      <c r="O149">
        <v>1</v>
      </c>
      <c r="Q149" t="s">
        <v>70</v>
      </c>
    </row>
    <row r="150" spans="1:17" x14ac:dyDescent="0.35">
      <c r="A150" t="s">
        <v>832</v>
      </c>
      <c r="B150" t="s">
        <v>833</v>
      </c>
      <c r="C150" t="s">
        <v>834</v>
      </c>
      <c r="D150" t="s">
        <v>835</v>
      </c>
      <c r="E150" t="s">
        <v>179</v>
      </c>
      <c r="F150">
        <v>2</v>
      </c>
      <c r="G150" t="s">
        <v>68</v>
      </c>
      <c r="H150" t="s">
        <v>836</v>
      </c>
      <c r="I150">
        <v>0</v>
      </c>
      <c r="J150">
        <v>1</v>
      </c>
      <c r="K150">
        <v>0</v>
      </c>
      <c r="L150">
        <v>0</v>
      </c>
      <c r="M150">
        <v>0</v>
      </c>
      <c r="N150">
        <v>0</v>
      </c>
      <c r="O150">
        <v>1</v>
      </c>
      <c r="Q150" t="s">
        <v>96</v>
      </c>
    </row>
    <row r="151" spans="1:17" x14ac:dyDescent="0.35">
      <c r="A151" t="s">
        <v>837</v>
      </c>
      <c r="B151" t="s">
        <v>838</v>
      </c>
      <c r="C151" t="s">
        <v>839</v>
      </c>
      <c r="D151" t="s">
        <v>840</v>
      </c>
      <c r="E151" t="s">
        <v>386</v>
      </c>
      <c r="F151">
        <v>2</v>
      </c>
      <c r="G151" t="s">
        <v>68</v>
      </c>
      <c r="H151" t="s">
        <v>841</v>
      </c>
      <c r="I151">
        <v>0</v>
      </c>
      <c r="J151">
        <v>0</v>
      </c>
      <c r="K151">
        <v>0</v>
      </c>
      <c r="L151">
        <v>1</v>
      </c>
      <c r="M151">
        <v>0</v>
      </c>
      <c r="N151">
        <v>0</v>
      </c>
      <c r="O151">
        <v>1</v>
      </c>
      <c r="Q151" t="s">
        <v>70</v>
      </c>
    </row>
    <row r="152" spans="1:17" x14ac:dyDescent="0.35">
      <c r="A152" t="s">
        <v>842</v>
      </c>
      <c r="B152" t="s">
        <v>843</v>
      </c>
      <c r="C152" t="s">
        <v>844</v>
      </c>
      <c r="D152" t="s">
        <v>845</v>
      </c>
      <c r="E152" t="s">
        <v>846</v>
      </c>
      <c r="F152">
        <v>2</v>
      </c>
      <c r="G152" t="s">
        <v>68</v>
      </c>
      <c r="H152" t="s">
        <v>847</v>
      </c>
      <c r="I152">
        <v>0</v>
      </c>
      <c r="J152">
        <v>0</v>
      </c>
      <c r="K152">
        <v>0</v>
      </c>
      <c r="L152">
        <v>1</v>
      </c>
      <c r="M152">
        <v>0</v>
      </c>
      <c r="N152">
        <v>0</v>
      </c>
      <c r="O152">
        <v>1</v>
      </c>
      <c r="Q152" t="s">
        <v>253</v>
      </c>
    </row>
    <row r="153" spans="1:17" x14ac:dyDescent="0.35">
      <c r="A153" t="s">
        <v>848</v>
      </c>
      <c r="B153" t="s">
        <v>849</v>
      </c>
      <c r="C153" t="s">
        <v>850</v>
      </c>
      <c r="D153" t="s">
        <v>851</v>
      </c>
      <c r="E153" t="s">
        <v>201</v>
      </c>
      <c r="F153">
        <v>2</v>
      </c>
      <c r="G153" t="s">
        <v>68</v>
      </c>
      <c r="H153" t="s">
        <v>129</v>
      </c>
      <c r="I153">
        <v>1</v>
      </c>
      <c r="J153">
        <v>0</v>
      </c>
      <c r="K153">
        <v>0</v>
      </c>
      <c r="L153">
        <v>0</v>
      </c>
      <c r="M153">
        <v>0</v>
      </c>
      <c r="N153">
        <v>0</v>
      </c>
      <c r="O153">
        <v>1</v>
      </c>
      <c r="Q153" t="s">
        <v>96</v>
      </c>
    </row>
    <row r="154" spans="1:17" x14ac:dyDescent="0.35">
      <c r="A154" t="s">
        <v>852</v>
      </c>
      <c r="B154" t="s">
        <v>853</v>
      </c>
      <c r="C154" t="s">
        <v>854</v>
      </c>
      <c r="D154" t="s">
        <v>855</v>
      </c>
      <c r="E154" t="s">
        <v>101</v>
      </c>
      <c r="F154">
        <v>2</v>
      </c>
      <c r="G154" t="s">
        <v>68</v>
      </c>
      <c r="H154" t="s">
        <v>856</v>
      </c>
      <c r="I154">
        <v>0</v>
      </c>
      <c r="J154">
        <v>1</v>
      </c>
      <c r="K154">
        <v>0</v>
      </c>
      <c r="L154">
        <v>0</v>
      </c>
      <c r="M154">
        <v>0</v>
      </c>
      <c r="N154">
        <v>0</v>
      </c>
      <c r="O154">
        <v>1</v>
      </c>
      <c r="Q154" t="s">
        <v>253</v>
      </c>
    </row>
    <row r="155" spans="1:17" x14ac:dyDescent="0.35">
      <c r="A155" t="s">
        <v>857</v>
      </c>
      <c r="B155" t="s">
        <v>858</v>
      </c>
      <c r="C155" t="s">
        <v>859</v>
      </c>
      <c r="D155" t="s">
        <v>860</v>
      </c>
      <c r="E155" t="s">
        <v>861</v>
      </c>
      <c r="F155">
        <v>2</v>
      </c>
      <c r="G155" t="s">
        <v>68</v>
      </c>
      <c r="H155" t="s">
        <v>862</v>
      </c>
      <c r="I155">
        <v>1</v>
      </c>
      <c r="J155">
        <v>0</v>
      </c>
      <c r="K155">
        <v>0</v>
      </c>
      <c r="L155">
        <v>0</v>
      </c>
      <c r="M155">
        <v>0</v>
      </c>
      <c r="N155">
        <v>0</v>
      </c>
      <c r="O155">
        <v>1</v>
      </c>
      <c r="Q155" t="s">
        <v>214</v>
      </c>
    </row>
    <row r="156" spans="1:17" x14ac:dyDescent="0.35">
      <c r="A156" t="s">
        <v>863</v>
      </c>
      <c r="B156" t="s">
        <v>864</v>
      </c>
      <c r="C156" t="s">
        <v>865</v>
      </c>
      <c r="D156" t="s">
        <v>866</v>
      </c>
      <c r="E156" t="s">
        <v>179</v>
      </c>
      <c r="F156">
        <v>2</v>
      </c>
      <c r="G156" t="s">
        <v>68</v>
      </c>
      <c r="H156" t="s">
        <v>867</v>
      </c>
      <c r="I156">
        <v>0</v>
      </c>
      <c r="J156">
        <v>0</v>
      </c>
      <c r="K156">
        <v>0</v>
      </c>
      <c r="L156">
        <v>1</v>
      </c>
      <c r="M156">
        <v>0</v>
      </c>
      <c r="N156">
        <v>0</v>
      </c>
      <c r="O156">
        <v>1</v>
      </c>
      <c r="Q156" t="s">
        <v>868</v>
      </c>
    </row>
    <row r="157" spans="1:17" x14ac:dyDescent="0.35">
      <c r="A157" t="s">
        <v>869</v>
      </c>
      <c r="B157" t="s">
        <v>870</v>
      </c>
      <c r="C157" t="s">
        <v>871</v>
      </c>
      <c r="D157" t="s">
        <v>872</v>
      </c>
      <c r="E157" t="s">
        <v>873</v>
      </c>
      <c r="F157">
        <v>2</v>
      </c>
      <c r="G157" t="s">
        <v>68</v>
      </c>
      <c r="H157" t="s">
        <v>129</v>
      </c>
      <c r="I157">
        <v>1</v>
      </c>
      <c r="J157">
        <v>0</v>
      </c>
      <c r="K157">
        <v>0</v>
      </c>
      <c r="L157">
        <v>0</v>
      </c>
      <c r="M157">
        <v>0</v>
      </c>
      <c r="N157">
        <v>0</v>
      </c>
      <c r="O157">
        <v>1</v>
      </c>
      <c r="Q157" t="s">
        <v>253</v>
      </c>
    </row>
    <row r="158" spans="1:17" x14ac:dyDescent="0.35">
      <c r="A158" t="s">
        <v>874</v>
      </c>
      <c r="B158" t="s">
        <v>875</v>
      </c>
      <c r="C158" t="s">
        <v>876</v>
      </c>
      <c r="D158" t="s">
        <v>877</v>
      </c>
      <c r="E158" t="s">
        <v>179</v>
      </c>
      <c r="F158">
        <v>2</v>
      </c>
      <c r="G158" t="s">
        <v>68</v>
      </c>
      <c r="H158" t="s">
        <v>129</v>
      </c>
      <c r="I158">
        <v>1</v>
      </c>
      <c r="J158">
        <v>0</v>
      </c>
      <c r="K158">
        <v>0</v>
      </c>
      <c r="L158">
        <v>0</v>
      </c>
      <c r="M158">
        <v>0</v>
      </c>
      <c r="N158">
        <v>0</v>
      </c>
      <c r="O158">
        <v>1</v>
      </c>
      <c r="Q158" t="s">
        <v>253</v>
      </c>
    </row>
    <row r="159" spans="1:17" x14ac:dyDescent="0.35">
      <c r="A159" t="s">
        <v>878</v>
      </c>
      <c r="B159" t="s">
        <v>879</v>
      </c>
      <c r="C159" t="s">
        <v>880</v>
      </c>
      <c r="D159" t="s">
        <v>881</v>
      </c>
      <c r="E159" t="s">
        <v>179</v>
      </c>
      <c r="F159">
        <v>2</v>
      </c>
      <c r="G159" t="s">
        <v>68</v>
      </c>
      <c r="H159" t="s">
        <v>882</v>
      </c>
      <c r="I159">
        <v>0</v>
      </c>
      <c r="J159">
        <v>0</v>
      </c>
      <c r="K159">
        <v>0</v>
      </c>
      <c r="L159">
        <v>1</v>
      </c>
      <c r="M159">
        <v>0</v>
      </c>
      <c r="N159">
        <v>0</v>
      </c>
      <c r="O159">
        <v>1</v>
      </c>
      <c r="Q159" t="s">
        <v>253</v>
      </c>
    </row>
    <row r="160" spans="1:17" x14ac:dyDescent="0.35">
      <c r="A160" t="s">
        <v>883</v>
      </c>
      <c r="B160" t="s">
        <v>884</v>
      </c>
      <c r="C160" t="s">
        <v>885</v>
      </c>
      <c r="D160" t="s">
        <v>886</v>
      </c>
      <c r="E160" t="s">
        <v>662</v>
      </c>
      <c r="F160">
        <v>2</v>
      </c>
      <c r="G160" t="s">
        <v>68</v>
      </c>
      <c r="H160" t="s">
        <v>887</v>
      </c>
      <c r="I160">
        <v>0</v>
      </c>
      <c r="J160">
        <v>1</v>
      </c>
      <c r="K160">
        <v>0</v>
      </c>
      <c r="L160">
        <v>0</v>
      </c>
      <c r="M160">
        <v>0</v>
      </c>
      <c r="N160">
        <v>0</v>
      </c>
      <c r="O160">
        <v>1</v>
      </c>
      <c r="Q160" t="s">
        <v>214</v>
      </c>
    </row>
    <row r="161" spans="1:17" x14ac:dyDescent="0.35">
      <c r="A161" t="s">
        <v>888</v>
      </c>
      <c r="B161" t="s">
        <v>889</v>
      </c>
      <c r="C161" t="s">
        <v>890</v>
      </c>
      <c r="D161" t="s">
        <v>891</v>
      </c>
      <c r="E161" t="s">
        <v>404</v>
      </c>
      <c r="F161">
        <v>2</v>
      </c>
      <c r="G161" t="s">
        <v>68</v>
      </c>
      <c r="H161" t="s">
        <v>892</v>
      </c>
      <c r="I161">
        <v>0</v>
      </c>
      <c r="J161">
        <v>1</v>
      </c>
      <c r="K161">
        <v>0</v>
      </c>
      <c r="L161">
        <v>0</v>
      </c>
      <c r="M161">
        <v>0</v>
      </c>
      <c r="N161">
        <v>0</v>
      </c>
      <c r="O161">
        <v>1</v>
      </c>
      <c r="Q161" t="s">
        <v>214</v>
      </c>
    </row>
    <row r="162" spans="1:17" x14ac:dyDescent="0.35">
      <c r="A162" t="s">
        <v>893</v>
      </c>
      <c r="B162" t="s">
        <v>894</v>
      </c>
      <c r="C162" t="s">
        <v>895</v>
      </c>
      <c r="D162" t="s">
        <v>896</v>
      </c>
      <c r="E162" t="s">
        <v>88</v>
      </c>
      <c r="F162">
        <v>2</v>
      </c>
      <c r="G162" t="s">
        <v>68</v>
      </c>
      <c r="H162" t="s">
        <v>897</v>
      </c>
      <c r="I162">
        <v>0</v>
      </c>
      <c r="J162">
        <v>1</v>
      </c>
      <c r="K162">
        <v>0</v>
      </c>
      <c r="L162">
        <v>0</v>
      </c>
      <c r="M162">
        <v>0</v>
      </c>
      <c r="N162">
        <v>0</v>
      </c>
      <c r="O162">
        <v>1</v>
      </c>
      <c r="Q162" t="s">
        <v>253</v>
      </c>
    </row>
    <row r="163" spans="1:17" x14ac:dyDescent="0.35">
      <c r="A163" t="s">
        <v>898</v>
      </c>
      <c r="B163" t="s">
        <v>899</v>
      </c>
      <c r="C163" t="s">
        <v>900</v>
      </c>
      <c r="D163" t="s">
        <v>901</v>
      </c>
      <c r="E163" t="s">
        <v>902</v>
      </c>
      <c r="F163">
        <v>2</v>
      </c>
      <c r="G163" t="s">
        <v>68</v>
      </c>
      <c r="H163" t="s">
        <v>903</v>
      </c>
      <c r="I163">
        <v>0</v>
      </c>
      <c r="J163">
        <v>1</v>
      </c>
      <c r="K163">
        <v>0</v>
      </c>
      <c r="L163">
        <v>0</v>
      </c>
      <c r="M163">
        <v>0</v>
      </c>
      <c r="N163">
        <v>0</v>
      </c>
      <c r="O163">
        <v>1</v>
      </c>
      <c r="Q163" t="s">
        <v>253</v>
      </c>
    </row>
    <row r="164" spans="1:17" x14ac:dyDescent="0.35">
      <c r="A164" t="s">
        <v>904</v>
      </c>
      <c r="B164" t="s">
        <v>905</v>
      </c>
      <c r="C164" t="s">
        <v>906</v>
      </c>
      <c r="D164" t="s">
        <v>907</v>
      </c>
      <c r="E164" t="s">
        <v>674</v>
      </c>
      <c r="F164">
        <v>2</v>
      </c>
      <c r="G164" t="s">
        <v>68</v>
      </c>
      <c r="H164" t="s">
        <v>908</v>
      </c>
      <c r="I164">
        <v>0</v>
      </c>
      <c r="J164">
        <v>1</v>
      </c>
      <c r="K164">
        <v>0</v>
      </c>
      <c r="L164">
        <v>0</v>
      </c>
      <c r="M164">
        <v>0</v>
      </c>
      <c r="N164">
        <v>0</v>
      </c>
      <c r="O164">
        <v>1</v>
      </c>
      <c r="Q164" t="s">
        <v>214</v>
      </c>
    </row>
    <row r="165" spans="1:17" x14ac:dyDescent="0.35">
      <c r="A165" t="s">
        <v>909</v>
      </c>
      <c r="B165" t="s">
        <v>910</v>
      </c>
      <c r="C165" t="s">
        <v>911</v>
      </c>
      <c r="D165" t="s">
        <v>912</v>
      </c>
      <c r="E165" t="s">
        <v>101</v>
      </c>
      <c r="F165">
        <v>2</v>
      </c>
      <c r="G165" t="s">
        <v>68</v>
      </c>
      <c r="H165" t="s">
        <v>913</v>
      </c>
      <c r="I165">
        <v>0</v>
      </c>
      <c r="J165">
        <v>1</v>
      </c>
      <c r="K165">
        <v>0</v>
      </c>
      <c r="L165">
        <v>0</v>
      </c>
      <c r="M165">
        <v>0</v>
      </c>
      <c r="N165">
        <v>0</v>
      </c>
      <c r="O165">
        <v>1</v>
      </c>
      <c r="Q165" t="s">
        <v>253</v>
      </c>
    </row>
    <row r="166" spans="1:17" x14ac:dyDescent="0.35">
      <c r="A166" t="s">
        <v>914</v>
      </c>
      <c r="B166" t="s">
        <v>915</v>
      </c>
      <c r="C166" t="s">
        <v>916</v>
      </c>
      <c r="D166" t="s">
        <v>917</v>
      </c>
      <c r="E166" t="s">
        <v>861</v>
      </c>
      <c r="F166">
        <v>2</v>
      </c>
      <c r="G166" t="s">
        <v>68</v>
      </c>
      <c r="H166" t="s">
        <v>918</v>
      </c>
      <c r="I166">
        <v>0</v>
      </c>
      <c r="J166">
        <v>1</v>
      </c>
      <c r="K166">
        <v>0</v>
      </c>
      <c r="L166">
        <v>0</v>
      </c>
      <c r="M166">
        <v>0</v>
      </c>
      <c r="N166">
        <v>0</v>
      </c>
      <c r="O166">
        <v>1</v>
      </c>
      <c r="Q166" t="s">
        <v>214</v>
      </c>
    </row>
    <row r="167" spans="1:17" x14ac:dyDescent="0.35">
      <c r="A167" t="s">
        <v>919</v>
      </c>
      <c r="B167" t="s">
        <v>920</v>
      </c>
      <c r="C167" t="s">
        <v>921</v>
      </c>
      <c r="D167" t="s">
        <v>922</v>
      </c>
      <c r="E167" t="s">
        <v>179</v>
      </c>
      <c r="F167">
        <v>2</v>
      </c>
      <c r="G167" t="s">
        <v>68</v>
      </c>
      <c r="H167" t="s">
        <v>923</v>
      </c>
      <c r="I167">
        <v>0</v>
      </c>
      <c r="J167">
        <v>1</v>
      </c>
      <c r="K167">
        <v>0</v>
      </c>
      <c r="L167">
        <v>0</v>
      </c>
      <c r="M167">
        <v>0</v>
      </c>
      <c r="N167">
        <v>0</v>
      </c>
      <c r="O167">
        <v>1</v>
      </c>
      <c r="Q167" t="s">
        <v>96</v>
      </c>
    </row>
    <row r="168" spans="1:17" x14ac:dyDescent="0.35">
      <c r="A168" t="s">
        <v>924</v>
      </c>
      <c r="B168" t="s">
        <v>925</v>
      </c>
      <c r="C168" t="s">
        <v>926</v>
      </c>
      <c r="D168" t="s">
        <v>927</v>
      </c>
      <c r="E168" t="s">
        <v>212</v>
      </c>
      <c r="F168">
        <v>2</v>
      </c>
      <c r="G168" t="s">
        <v>68</v>
      </c>
      <c r="H168" t="s">
        <v>928</v>
      </c>
      <c r="I168">
        <v>0</v>
      </c>
      <c r="J168">
        <v>1</v>
      </c>
      <c r="K168">
        <v>0</v>
      </c>
      <c r="L168">
        <v>0</v>
      </c>
      <c r="M168">
        <v>0</v>
      </c>
      <c r="N168">
        <v>0</v>
      </c>
      <c r="O168">
        <v>1</v>
      </c>
      <c r="Q168" t="s">
        <v>96</v>
      </c>
    </row>
    <row r="169" spans="1:17" x14ac:dyDescent="0.35">
      <c r="A169" t="s">
        <v>929</v>
      </c>
      <c r="B169" t="s">
        <v>930</v>
      </c>
      <c r="C169" t="s">
        <v>931</v>
      </c>
      <c r="D169" t="s">
        <v>932</v>
      </c>
      <c r="E169" t="s">
        <v>303</v>
      </c>
      <c r="F169">
        <v>2</v>
      </c>
      <c r="G169" t="s">
        <v>68</v>
      </c>
      <c r="H169" t="s">
        <v>933</v>
      </c>
      <c r="I169">
        <v>0</v>
      </c>
      <c r="J169">
        <v>1</v>
      </c>
      <c r="K169">
        <v>0</v>
      </c>
      <c r="L169">
        <v>0</v>
      </c>
      <c r="M169">
        <v>0</v>
      </c>
      <c r="N169">
        <v>0</v>
      </c>
      <c r="O169">
        <v>1</v>
      </c>
      <c r="Q169" t="s">
        <v>214</v>
      </c>
    </row>
    <row r="170" spans="1:17" x14ac:dyDescent="0.35">
      <c r="A170" t="s">
        <v>934</v>
      </c>
      <c r="B170" t="s">
        <v>935</v>
      </c>
      <c r="C170" t="s">
        <v>936</v>
      </c>
      <c r="D170" t="s">
        <v>937</v>
      </c>
      <c r="E170" t="s">
        <v>207</v>
      </c>
      <c r="F170">
        <v>2</v>
      </c>
      <c r="G170" t="s">
        <v>68</v>
      </c>
      <c r="H170" t="s">
        <v>938</v>
      </c>
      <c r="I170">
        <v>0</v>
      </c>
      <c r="J170">
        <v>0</v>
      </c>
      <c r="K170">
        <v>1</v>
      </c>
      <c r="L170">
        <v>0</v>
      </c>
      <c r="M170">
        <v>0</v>
      </c>
      <c r="N170">
        <v>0</v>
      </c>
      <c r="O170">
        <v>1</v>
      </c>
      <c r="Q170" t="s">
        <v>253</v>
      </c>
    </row>
    <row r="171" spans="1:17" x14ac:dyDescent="0.35">
      <c r="A171" t="s">
        <v>939</v>
      </c>
      <c r="B171" t="s">
        <v>940</v>
      </c>
      <c r="C171" t="s">
        <v>941</v>
      </c>
      <c r="D171" t="s">
        <v>942</v>
      </c>
      <c r="E171" t="s">
        <v>229</v>
      </c>
      <c r="F171">
        <v>2</v>
      </c>
      <c r="G171" t="s">
        <v>68</v>
      </c>
      <c r="H171" t="s">
        <v>123</v>
      </c>
      <c r="I171">
        <v>0</v>
      </c>
      <c r="J171">
        <v>1</v>
      </c>
      <c r="K171">
        <v>0</v>
      </c>
      <c r="L171">
        <v>0</v>
      </c>
      <c r="M171">
        <v>0</v>
      </c>
      <c r="N171">
        <v>0</v>
      </c>
      <c r="O171">
        <v>1</v>
      </c>
      <c r="Q171" t="s">
        <v>70</v>
      </c>
    </row>
    <row r="172" spans="1:17" x14ac:dyDescent="0.35">
      <c r="A172" t="s">
        <v>943</v>
      </c>
      <c r="B172" t="s">
        <v>944</v>
      </c>
      <c r="C172" t="s">
        <v>945</v>
      </c>
      <c r="D172" t="s">
        <v>946</v>
      </c>
      <c r="E172" t="s">
        <v>621</v>
      </c>
      <c r="F172">
        <v>2</v>
      </c>
      <c r="G172" t="s">
        <v>68</v>
      </c>
      <c r="H172" t="s">
        <v>947</v>
      </c>
      <c r="I172">
        <v>0</v>
      </c>
      <c r="J172">
        <v>1</v>
      </c>
      <c r="K172">
        <v>0</v>
      </c>
      <c r="L172">
        <v>0</v>
      </c>
      <c r="M172">
        <v>0</v>
      </c>
      <c r="N172">
        <v>0</v>
      </c>
      <c r="O172">
        <v>1</v>
      </c>
      <c r="Q172" t="s">
        <v>70</v>
      </c>
    </row>
    <row r="173" spans="1:17" x14ac:dyDescent="0.35">
      <c r="A173" t="s">
        <v>948</v>
      </c>
      <c r="B173" t="s">
        <v>949</v>
      </c>
      <c r="C173" t="s">
        <v>950</v>
      </c>
      <c r="D173" t="s">
        <v>951</v>
      </c>
      <c r="E173" t="s">
        <v>297</v>
      </c>
      <c r="F173">
        <v>2</v>
      </c>
      <c r="G173" t="s">
        <v>68</v>
      </c>
      <c r="H173" t="s">
        <v>952</v>
      </c>
      <c r="I173">
        <v>0</v>
      </c>
      <c r="J173">
        <v>1</v>
      </c>
      <c r="K173">
        <v>0</v>
      </c>
      <c r="L173">
        <v>0</v>
      </c>
      <c r="M173">
        <v>0</v>
      </c>
      <c r="N173">
        <v>0</v>
      </c>
      <c r="O173">
        <v>1</v>
      </c>
      <c r="Q173" t="s">
        <v>70</v>
      </c>
    </row>
    <row r="174" spans="1:17" x14ac:dyDescent="0.35">
      <c r="A174" t="s">
        <v>953</v>
      </c>
      <c r="B174" t="s">
        <v>954</v>
      </c>
      <c r="C174" t="s">
        <v>955</v>
      </c>
      <c r="D174" t="s">
        <v>956</v>
      </c>
      <c r="E174" t="s">
        <v>229</v>
      </c>
      <c r="F174">
        <v>2</v>
      </c>
      <c r="G174" t="s">
        <v>68</v>
      </c>
      <c r="H174" t="s">
        <v>957</v>
      </c>
      <c r="I174">
        <v>0</v>
      </c>
      <c r="J174">
        <v>1</v>
      </c>
      <c r="K174">
        <v>0</v>
      </c>
      <c r="L174">
        <v>0</v>
      </c>
      <c r="M174">
        <v>0</v>
      </c>
      <c r="N174">
        <v>0</v>
      </c>
      <c r="O174">
        <v>1</v>
      </c>
      <c r="Q174" t="s">
        <v>606</v>
      </c>
    </row>
    <row r="175" spans="1:17" x14ac:dyDescent="0.35">
      <c r="A175" t="s">
        <v>958</v>
      </c>
      <c r="B175" t="s">
        <v>959</v>
      </c>
      <c r="C175" t="s">
        <v>960</v>
      </c>
      <c r="D175" t="s">
        <v>961</v>
      </c>
      <c r="E175" t="s">
        <v>67</v>
      </c>
      <c r="F175">
        <v>2</v>
      </c>
      <c r="G175" t="s">
        <v>68</v>
      </c>
      <c r="H175" t="s">
        <v>962</v>
      </c>
      <c r="I175">
        <v>0</v>
      </c>
      <c r="J175">
        <v>1</v>
      </c>
      <c r="K175">
        <v>0</v>
      </c>
      <c r="L175">
        <v>0</v>
      </c>
      <c r="M175">
        <v>0</v>
      </c>
      <c r="N175">
        <v>0</v>
      </c>
      <c r="O175">
        <v>1</v>
      </c>
      <c r="Q175" t="s">
        <v>96</v>
      </c>
    </row>
    <row r="176" spans="1:17" x14ac:dyDescent="0.35">
      <c r="A176" t="s">
        <v>963</v>
      </c>
      <c r="B176" t="s">
        <v>964</v>
      </c>
      <c r="C176" t="s">
        <v>965</v>
      </c>
      <c r="D176" t="s">
        <v>966</v>
      </c>
      <c r="E176" t="s">
        <v>967</v>
      </c>
      <c r="F176">
        <v>2</v>
      </c>
      <c r="G176" t="s">
        <v>68</v>
      </c>
      <c r="H176" t="s">
        <v>968</v>
      </c>
      <c r="I176">
        <v>0</v>
      </c>
      <c r="J176">
        <v>1</v>
      </c>
      <c r="K176">
        <v>0</v>
      </c>
      <c r="L176">
        <v>0</v>
      </c>
      <c r="M176">
        <v>0</v>
      </c>
      <c r="N176">
        <v>0</v>
      </c>
      <c r="O176">
        <v>1</v>
      </c>
      <c r="Q176" t="s">
        <v>253</v>
      </c>
    </row>
    <row r="177" spans="1:17" x14ac:dyDescent="0.35">
      <c r="A177" t="s">
        <v>969</v>
      </c>
      <c r="B177" t="s">
        <v>970</v>
      </c>
      <c r="C177" t="s">
        <v>971</v>
      </c>
      <c r="D177" t="s">
        <v>972</v>
      </c>
      <c r="E177" t="s">
        <v>600</v>
      </c>
      <c r="F177">
        <v>2</v>
      </c>
      <c r="G177" t="s">
        <v>68</v>
      </c>
      <c r="H177" t="s">
        <v>129</v>
      </c>
      <c r="I177">
        <v>1</v>
      </c>
      <c r="J177">
        <v>0</v>
      </c>
      <c r="K177">
        <v>0</v>
      </c>
      <c r="L177">
        <v>0</v>
      </c>
      <c r="M177">
        <v>0</v>
      </c>
      <c r="N177">
        <v>0</v>
      </c>
      <c r="O177">
        <v>1</v>
      </c>
      <c r="Q177" t="s">
        <v>973</v>
      </c>
    </row>
    <row r="178" spans="1:17" x14ac:dyDescent="0.35">
      <c r="A178" t="s">
        <v>974</v>
      </c>
      <c r="B178" t="s">
        <v>975</v>
      </c>
      <c r="C178" t="s">
        <v>976</v>
      </c>
      <c r="D178" t="s">
        <v>977</v>
      </c>
      <c r="E178" t="s">
        <v>101</v>
      </c>
      <c r="F178">
        <v>2</v>
      </c>
      <c r="G178" t="s">
        <v>68</v>
      </c>
      <c r="H178" t="s">
        <v>978</v>
      </c>
      <c r="I178">
        <v>0</v>
      </c>
      <c r="J178">
        <v>1</v>
      </c>
      <c r="K178">
        <v>0</v>
      </c>
      <c r="L178">
        <v>0</v>
      </c>
      <c r="M178">
        <v>0</v>
      </c>
      <c r="N178">
        <v>0</v>
      </c>
      <c r="O178">
        <v>1</v>
      </c>
      <c r="Q178" t="s">
        <v>868</v>
      </c>
    </row>
    <row r="179" spans="1:17" x14ac:dyDescent="0.35">
      <c r="A179" t="s">
        <v>979</v>
      </c>
      <c r="B179" t="s">
        <v>980</v>
      </c>
      <c r="C179" t="s">
        <v>981</v>
      </c>
      <c r="D179" t="s">
        <v>982</v>
      </c>
      <c r="E179" t="s">
        <v>983</v>
      </c>
      <c r="F179">
        <v>2</v>
      </c>
      <c r="G179" t="s">
        <v>68</v>
      </c>
      <c r="I179">
        <v>0</v>
      </c>
      <c r="J179">
        <v>1</v>
      </c>
      <c r="K179">
        <v>0</v>
      </c>
      <c r="L179">
        <v>0</v>
      </c>
      <c r="M179">
        <v>0</v>
      </c>
      <c r="N179">
        <v>0</v>
      </c>
      <c r="O179">
        <v>1</v>
      </c>
      <c r="Q179" t="s">
        <v>103</v>
      </c>
    </row>
    <row r="180" spans="1:17" x14ac:dyDescent="0.35">
      <c r="A180" t="s">
        <v>984</v>
      </c>
      <c r="B180" t="s">
        <v>985</v>
      </c>
      <c r="C180" t="s">
        <v>986</v>
      </c>
      <c r="D180" t="s">
        <v>987</v>
      </c>
      <c r="E180" t="s">
        <v>404</v>
      </c>
      <c r="F180">
        <v>2</v>
      </c>
      <c r="G180" t="s">
        <v>68</v>
      </c>
      <c r="H180" t="s">
        <v>988</v>
      </c>
      <c r="I180">
        <v>0</v>
      </c>
      <c r="J180">
        <v>0</v>
      </c>
      <c r="K180">
        <v>0</v>
      </c>
      <c r="L180">
        <v>1</v>
      </c>
      <c r="M180">
        <v>0</v>
      </c>
      <c r="N180">
        <v>0</v>
      </c>
      <c r="O180">
        <v>1</v>
      </c>
      <c r="Q180" t="s">
        <v>868</v>
      </c>
    </row>
    <row r="181" spans="1:17" x14ac:dyDescent="0.35">
      <c r="A181" t="s">
        <v>989</v>
      </c>
      <c r="B181" t="s">
        <v>990</v>
      </c>
      <c r="C181" t="s">
        <v>991</v>
      </c>
      <c r="D181" t="s">
        <v>992</v>
      </c>
      <c r="E181" t="s">
        <v>101</v>
      </c>
      <c r="F181">
        <v>2</v>
      </c>
      <c r="G181" t="s">
        <v>68</v>
      </c>
      <c r="H181" t="s">
        <v>993</v>
      </c>
      <c r="I181">
        <v>0</v>
      </c>
      <c r="J181">
        <v>1</v>
      </c>
      <c r="K181">
        <v>0</v>
      </c>
      <c r="L181">
        <v>0</v>
      </c>
      <c r="M181">
        <v>0</v>
      </c>
      <c r="N181">
        <v>0</v>
      </c>
      <c r="O181">
        <v>1</v>
      </c>
      <c r="Q181" t="s">
        <v>103</v>
      </c>
    </row>
    <row r="182" spans="1:17" x14ac:dyDescent="0.35">
      <c r="A182" t="s">
        <v>994</v>
      </c>
      <c r="B182" t="s">
        <v>995</v>
      </c>
      <c r="C182" t="s">
        <v>996</v>
      </c>
      <c r="D182" t="s">
        <v>997</v>
      </c>
      <c r="E182" t="s">
        <v>998</v>
      </c>
      <c r="F182">
        <v>2</v>
      </c>
      <c r="G182" t="s">
        <v>68</v>
      </c>
      <c r="H182" t="s">
        <v>129</v>
      </c>
      <c r="I182">
        <v>1</v>
      </c>
      <c r="J182">
        <v>0</v>
      </c>
      <c r="K182">
        <v>0</v>
      </c>
      <c r="L182">
        <v>0</v>
      </c>
      <c r="M182">
        <v>0</v>
      </c>
      <c r="N182">
        <v>0</v>
      </c>
      <c r="O182">
        <v>1</v>
      </c>
      <c r="Q182" t="s">
        <v>77</v>
      </c>
    </row>
    <row r="183" spans="1:17" x14ac:dyDescent="0.35">
      <c r="A183" t="s">
        <v>999</v>
      </c>
      <c r="B183" t="s">
        <v>1000</v>
      </c>
      <c r="C183" t="s">
        <v>1001</v>
      </c>
      <c r="D183" t="s">
        <v>1002</v>
      </c>
      <c r="E183" t="s">
        <v>1003</v>
      </c>
      <c r="F183">
        <v>2</v>
      </c>
      <c r="G183" t="s">
        <v>68</v>
      </c>
      <c r="H183" t="s">
        <v>1004</v>
      </c>
      <c r="I183">
        <v>0</v>
      </c>
      <c r="J183">
        <v>1</v>
      </c>
      <c r="K183">
        <v>0</v>
      </c>
      <c r="L183">
        <v>0</v>
      </c>
      <c r="M183">
        <v>0</v>
      </c>
      <c r="N183">
        <v>0</v>
      </c>
      <c r="O183">
        <v>1</v>
      </c>
      <c r="Q183" t="s">
        <v>70</v>
      </c>
    </row>
    <row r="184" spans="1:17" x14ac:dyDescent="0.35">
      <c r="A184" t="s">
        <v>1005</v>
      </c>
      <c r="B184" t="s">
        <v>1006</v>
      </c>
      <c r="C184" t="s">
        <v>1007</v>
      </c>
      <c r="D184" t="s">
        <v>1008</v>
      </c>
      <c r="E184" t="s">
        <v>1009</v>
      </c>
      <c r="F184">
        <v>2</v>
      </c>
      <c r="G184" t="s">
        <v>68</v>
      </c>
      <c r="H184" t="s">
        <v>1010</v>
      </c>
      <c r="I184">
        <v>0</v>
      </c>
      <c r="J184">
        <v>0</v>
      </c>
      <c r="K184">
        <v>1</v>
      </c>
      <c r="L184">
        <v>0</v>
      </c>
      <c r="M184">
        <v>0</v>
      </c>
      <c r="N184">
        <v>0</v>
      </c>
      <c r="O184">
        <v>1</v>
      </c>
      <c r="Q184" t="s">
        <v>606</v>
      </c>
    </row>
    <row r="185" spans="1:17" x14ac:dyDescent="0.35">
      <c r="A185" t="s">
        <v>1011</v>
      </c>
      <c r="B185" t="s">
        <v>1012</v>
      </c>
      <c r="C185" t="s">
        <v>1013</v>
      </c>
      <c r="D185" t="s">
        <v>1014</v>
      </c>
      <c r="E185" t="s">
        <v>158</v>
      </c>
      <c r="F185">
        <v>2</v>
      </c>
      <c r="G185" t="s">
        <v>68</v>
      </c>
      <c r="H185" t="s">
        <v>1015</v>
      </c>
      <c r="I185">
        <v>0</v>
      </c>
      <c r="J185">
        <v>1</v>
      </c>
      <c r="K185">
        <v>0</v>
      </c>
      <c r="L185">
        <v>0</v>
      </c>
      <c r="M185">
        <v>0</v>
      </c>
      <c r="N185">
        <v>0</v>
      </c>
      <c r="O185">
        <v>1</v>
      </c>
      <c r="Q185" t="s">
        <v>103</v>
      </c>
    </row>
    <row r="186" spans="1:17" x14ac:dyDescent="0.35">
      <c r="A186" t="s">
        <v>1016</v>
      </c>
      <c r="B186" t="s">
        <v>1017</v>
      </c>
      <c r="C186" t="s">
        <v>1018</v>
      </c>
      <c r="D186" t="s">
        <v>1019</v>
      </c>
      <c r="E186" t="s">
        <v>101</v>
      </c>
      <c r="F186">
        <v>2</v>
      </c>
      <c r="G186" t="s">
        <v>68</v>
      </c>
      <c r="H186" t="s">
        <v>123</v>
      </c>
      <c r="I186">
        <v>0</v>
      </c>
      <c r="J186">
        <v>1</v>
      </c>
      <c r="K186">
        <v>0</v>
      </c>
      <c r="L186">
        <v>0</v>
      </c>
      <c r="M186">
        <v>0</v>
      </c>
      <c r="N186">
        <v>0</v>
      </c>
      <c r="O186">
        <v>1</v>
      </c>
      <c r="Q186" t="s">
        <v>70</v>
      </c>
    </row>
    <row r="187" spans="1:17" hidden="1" x14ac:dyDescent="0.35">
      <c r="A187" t="s">
        <v>1020</v>
      </c>
      <c r="B187" t="s">
        <v>1021</v>
      </c>
      <c r="C187" t="s">
        <v>1022</v>
      </c>
      <c r="D187" t="s">
        <v>1023</v>
      </c>
      <c r="E187" t="s">
        <v>1024</v>
      </c>
      <c r="F187">
        <v>2</v>
      </c>
      <c r="G187" t="s">
        <v>68</v>
      </c>
      <c r="H187" t="s">
        <v>129</v>
      </c>
      <c r="I187">
        <v>1</v>
      </c>
      <c r="J187">
        <v>0</v>
      </c>
      <c r="K187">
        <v>0</v>
      </c>
      <c r="L187">
        <v>0</v>
      </c>
      <c r="M187">
        <v>0</v>
      </c>
      <c r="N187">
        <v>0</v>
      </c>
      <c r="O187">
        <v>1</v>
      </c>
      <c r="Q187" t="s">
        <v>1025</v>
      </c>
    </row>
    <row r="188" spans="1:17" x14ac:dyDescent="0.35">
      <c r="A188" t="s">
        <v>1026</v>
      </c>
      <c r="B188" t="s">
        <v>1027</v>
      </c>
      <c r="C188" t="s">
        <v>1028</v>
      </c>
      <c r="D188" t="s">
        <v>1029</v>
      </c>
      <c r="E188" t="s">
        <v>179</v>
      </c>
      <c r="F188">
        <v>2</v>
      </c>
      <c r="G188" t="s">
        <v>68</v>
      </c>
      <c r="H188" t="s">
        <v>1030</v>
      </c>
      <c r="I188">
        <v>0</v>
      </c>
      <c r="J188">
        <v>1</v>
      </c>
      <c r="K188">
        <v>0</v>
      </c>
      <c r="L188">
        <v>0</v>
      </c>
      <c r="M188">
        <v>0</v>
      </c>
      <c r="N188">
        <v>0</v>
      </c>
      <c r="O188">
        <v>1</v>
      </c>
      <c r="Q188" t="s">
        <v>253</v>
      </c>
    </row>
    <row r="189" spans="1:17" x14ac:dyDescent="0.35">
      <c r="A189" t="s">
        <v>1031</v>
      </c>
      <c r="B189" t="s">
        <v>1032</v>
      </c>
      <c r="C189" t="s">
        <v>1033</v>
      </c>
      <c r="D189" t="s">
        <v>1034</v>
      </c>
      <c r="E189" t="s">
        <v>380</v>
      </c>
      <c r="F189">
        <v>2</v>
      </c>
      <c r="G189" t="s">
        <v>68</v>
      </c>
      <c r="H189" t="s">
        <v>1035</v>
      </c>
      <c r="I189">
        <v>0</v>
      </c>
      <c r="J189">
        <v>1</v>
      </c>
      <c r="K189">
        <v>0</v>
      </c>
      <c r="L189">
        <v>0</v>
      </c>
      <c r="M189">
        <v>0</v>
      </c>
      <c r="N189">
        <v>0</v>
      </c>
      <c r="O189">
        <v>1</v>
      </c>
      <c r="Q189" t="s">
        <v>253</v>
      </c>
    </row>
    <row r="190" spans="1:17" x14ac:dyDescent="0.35">
      <c r="A190" t="s">
        <v>1036</v>
      </c>
      <c r="B190" t="s">
        <v>1037</v>
      </c>
      <c r="C190" t="s">
        <v>1038</v>
      </c>
      <c r="D190" t="s">
        <v>1039</v>
      </c>
      <c r="E190" t="s">
        <v>998</v>
      </c>
      <c r="F190">
        <v>2</v>
      </c>
      <c r="G190" t="s">
        <v>68</v>
      </c>
      <c r="H190" t="s">
        <v>129</v>
      </c>
      <c r="I190">
        <v>1</v>
      </c>
      <c r="J190">
        <v>0</v>
      </c>
      <c r="K190">
        <v>0</v>
      </c>
      <c r="L190">
        <v>0</v>
      </c>
      <c r="M190">
        <v>0</v>
      </c>
      <c r="N190">
        <v>0</v>
      </c>
      <c r="O190">
        <v>1</v>
      </c>
      <c r="Q190" t="s">
        <v>103</v>
      </c>
    </row>
    <row r="191" spans="1:17" x14ac:dyDescent="0.35">
      <c r="A191" t="s">
        <v>1040</v>
      </c>
      <c r="B191" t="s">
        <v>1041</v>
      </c>
      <c r="C191" t="s">
        <v>1042</v>
      </c>
      <c r="D191" t="s">
        <v>1043</v>
      </c>
      <c r="E191" t="s">
        <v>179</v>
      </c>
      <c r="F191">
        <v>2</v>
      </c>
      <c r="G191" t="s">
        <v>68</v>
      </c>
      <c r="H191" t="s">
        <v>1044</v>
      </c>
      <c r="I191">
        <v>0</v>
      </c>
      <c r="J191">
        <v>1</v>
      </c>
      <c r="K191">
        <v>0</v>
      </c>
      <c r="L191">
        <v>0</v>
      </c>
      <c r="M191">
        <v>0</v>
      </c>
      <c r="N191">
        <v>0</v>
      </c>
      <c r="O191">
        <v>1</v>
      </c>
      <c r="Q191" t="s">
        <v>96</v>
      </c>
    </row>
    <row r="192" spans="1:17" x14ac:dyDescent="0.35">
      <c r="A192" t="s">
        <v>1045</v>
      </c>
      <c r="B192" t="s">
        <v>1046</v>
      </c>
      <c r="C192" t="s">
        <v>1047</v>
      </c>
      <c r="D192" t="s">
        <v>1048</v>
      </c>
      <c r="E192" t="s">
        <v>1049</v>
      </c>
      <c r="F192">
        <v>2</v>
      </c>
      <c r="G192" t="s">
        <v>68</v>
      </c>
      <c r="H192" t="s">
        <v>129</v>
      </c>
      <c r="I192">
        <v>1</v>
      </c>
      <c r="J192">
        <v>0</v>
      </c>
      <c r="K192">
        <v>0</v>
      </c>
      <c r="L192">
        <v>0</v>
      </c>
      <c r="M192">
        <v>0</v>
      </c>
      <c r="N192">
        <v>0</v>
      </c>
      <c r="O192">
        <v>1</v>
      </c>
      <c r="Q192" t="s">
        <v>96</v>
      </c>
    </row>
    <row r="193" spans="1:17" x14ac:dyDescent="0.35">
      <c r="A193" t="s">
        <v>1050</v>
      </c>
      <c r="B193" t="s">
        <v>1051</v>
      </c>
      <c r="C193" t="s">
        <v>1052</v>
      </c>
      <c r="D193" t="s">
        <v>1053</v>
      </c>
      <c r="E193" t="s">
        <v>101</v>
      </c>
      <c r="F193">
        <v>2</v>
      </c>
      <c r="G193" t="s">
        <v>68</v>
      </c>
      <c r="H193" t="s">
        <v>123</v>
      </c>
      <c r="I193">
        <v>0</v>
      </c>
      <c r="J193">
        <v>1</v>
      </c>
      <c r="K193">
        <v>0</v>
      </c>
      <c r="L193">
        <v>0</v>
      </c>
      <c r="M193">
        <v>0</v>
      </c>
      <c r="N193">
        <v>0</v>
      </c>
      <c r="O193">
        <v>1</v>
      </c>
      <c r="Q193" t="s">
        <v>70</v>
      </c>
    </row>
    <row r="194" spans="1:17" x14ac:dyDescent="0.35">
      <c r="A194" t="s">
        <v>1054</v>
      </c>
      <c r="B194" t="s">
        <v>1055</v>
      </c>
      <c r="C194" t="s">
        <v>1056</v>
      </c>
      <c r="D194" t="s">
        <v>1057</v>
      </c>
      <c r="E194" t="s">
        <v>179</v>
      </c>
      <c r="F194">
        <v>2</v>
      </c>
      <c r="G194" t="s">
        <v>68</v>
      </c>
      <c r="H194" t="s">
        <v>123</v>
      </c>
      <c r="I194">
        <v>0</v>
      </c>
      <c r="J194">
        <v>1</v>
      </c>
      <c r="K194">
        <v>0</v>
      </c>
      <c r="L194">
        <v>0</v>
      </c>
      <c r="M194">
        <v>0</v>
      </c>
      <c r="N194">
        <v>0</v>
      </c>
      <c r="O194">
        <v>1</v>
      </c>
      <c r="Q194" t="s">
        <v>77</v>
      </c>
    </row>
    <row r="195" spans="1:17" x14ac:dyDescent="0.35">
      <c r="A195" t="s">
        <v>1058</v>
      </c>
      <c r="B195" t="s">
        <v>1059</v>
      </c>
      <c r="C195" t="s">
        <v>1060</v>
      </c>
      <c r="D195" t="s">
        <v>1061</v>
      </c>
      <c r="E195" t="s">
        <v>179</v>
      </c>
      <c r="F195">
        <v>1</v>
      </c>
      <c r="G195" t="s">
        <v>68</v>
      </c>
      <c r="H195" t="s">
        <v>1062</v>
      </c>
      <c r="I195">
        <v>0</v>
      </c>
      <c r="J195">
        <v>0</v>
      </c>
      <c r="K195">
        <v>1</v>
      </c>
      <c r="L195">
        <v>1</v>
      </c>
      <c r="M195">
        <v>0</v>
      </c>
      <c r="N195">
        <v>0</v>
      </c>
      <c r="O195">
        <v>1</v>
      </c>
      <c r="Q195" t="s">
        <v>70</v>
      </c>
    </row>
    <row r="196" spans="1:17" x14ac:dyDescent="0.35">
      <c r="A196" t="s">
        <v>1063</v>
      </c>
      <c r="B196" t="s">
        <v>1064</v>
      </c>
      <c r="C196" t="s">
        <v>1065</v>
      </c>
      <c r="D196" t="s">
        <v>1066</v>
      </c>
      <c r="E196" t="s">
        <v>179</v>
      </c>
      <c r="F196">
        <v>1</v>
      </c>
      <c r="G196" t="s">
        <v>68</v>
      </c>
      <c r="H196" t="s">
        <v>1067</v>
      </c>
      <c r="I196">
        <v>0</v>
      </c>
      <c r="J196">
        <v>0</v>
      </c>
      <c r="K196">
        <v>0</v>
      </c>
      <c r="L196">
        <v>1</v>
      </c>
      <c r="M196">
        <v>0</v>
      </c>
      <c r="N196">
        <v>0</v>
      </c>
      <c r="O196">
        <v>1</v>
      </c>
      <c r="Q196" t="s">
        <v>253</v>
      </c>
    </row>
    <row r="197" spans="1:17" x14ac:dyDescent="0.35">
      <c r="A197" t="s">
        <v>1068</v>
      </c>
      <c r="B197" t="s">
        <v>1069</v>
      </c>
      <c r="C197" t="s">
        <v>1070</v>
      </c>
      <c r="D197" t="s">
        <v>1071</v>
      </c>
      <c r="E197" t="s">
        <v>998</v>
      </c>
      <c r="F197">
        <v>1</v>
      </c>
      <c r="G197" t="s">
        <v>68</v>
      </c>
      <c r="H197" t="s">
        <v>129</v>
      </c>
      <c r="I197">
        <v>1</v>
      </c>
      <c r="J197">
        <v>0</v>
      </c>
      <c r="K197">
        <v>0</v>
      </c>
      <c r="L197">
        <v>0</v>
      </c>
      <c r="M197">
        <v>0</v>
      </c>
      <c r="N197">
        <v>0</v>
      </c>
      <c r="O197">
        <v>1</v>
      </c>
      <c r="Q197" t="s">
        <v>96</v>
      </c>
    </row>
    <row r="198" spans="1:17" x14ac:dyDescent="0.35">
      <c r="A198" t="s">
        <v>1072</v>
      </c>
      <c r="B198" t="s">
        <v>1073</v>
      </c>
      <c r="C198" t="s">
        <v>1074</v>
      </c>
      <c r="D198" t="s">
        <v>1075</v>
      </c>
      <c r="E198" t="s">
        <v>179</v>
      </c>
      <c r="F198">
        <v>1</v>
      </c>
      <c r="G198" t="s">
        <v>68</v>
      </c>
      <c r="H198" t="s">
        <v>129</v>
      </c>
      <c r="I198">
        <v>1</v>
      </c>
      <c r="J198">
        <v>0</v>
      </c>
      <c r="K198">
        <v>0</v>
      </c>
      <c r="L198">
        <v>0</v>
      </c>
      <c r="M198">
        <v>0</v>
      </c>
      <c r="N198">
        <v>0</v>
      </c>
      <c r="O198">
        <v>1</v>
      </c>
      <c r="Q198" t="s">
        <v>96</v>
      </c>
    </row>
    <row r="199" spans="1:17" x14ac:dyDescent="0.35">
      <c r="A199" t="s">
        <v>1076</v>
      </c>
      <c r="B199" t="s">
        <v>1077</v>
      </c>
      <c r="C199" t="s">
        <v>1078</v>
      </c>
      <c r="D199" t="s">
        <v>1079</v>
      </c>
      <c r="E199" t="s">
        <v>179</v>
      </c>
      <c r="F199">
        <v>1</v>
      </c>
      <c r="G199" t="s">
        <v>68</v>
      </c>
      <c r="H199" t="s">
        <v>1080</v>
      </c>
      <c r="I199">
        <v>0</v>
      </c>
      <c r="J199">
        <v>1</v>
      </c>
      <c r="K199">
        <v>0</v>
      </c>
      <c r="L199">
        <v>0</v>
      </c>
      <c r="M199">
        <v>0</v>
      </c>
      <c r="N199">
        <v>0</v>
      </c>
      <c r="O199">
        <v>1</v>
      </c>
      <c r="Q199" t="s">
        <v>253</v>
      </c>
    </row>
    <row r="200" spans="1:17" x14ac:dyDescent="0.35">
      <c r="A200" t="s">
        <v>1081</v>
      </c>
      <c r="B200" t="s">
        <v>1082</v>
      </c>
      <c r="C200" t="s">
        <v>1083</v>
      </c>
      <c r="D200" t="s">
        <v>1084</v>
      </c>
      <c r="E200" t="s">
        <v>179</v>
      </c>
      <c r="F200">
        <v>1</v>
      </c>
      <c r="G200" t="s">
        <v>68</v>
      </c>
      <c r="H200" t="s">
        <v>1085</v>
      </c>
      <c r="I200">
        <v>0</v>
      </c>
      <c r="J200">
        <v>1</v>
      </c>
      <c r="K200">
        <v>0</v>
      </c>
      <c r="L200">
        <v>0</v>
      </c>
      <c r="M200">
        <v>0</v>
      </c>
      <c r="N200">
        <v>0</v>
      </c>
      <c r="O200">
        <v>1</v>
      </c>
      <c r="Q200" t="s">
        <v>77</v>
      </c>
    </row>
    <row r="201" spans="1:17" x14ac:dyDescent="0.35">
      <c r="A201" t="s">
        <v>1086</v>
      </c>
      <c r="B201" t="s">
        <v>1087</v>
      </c>
      <c r="C201" t="s">
        <v>1088</v>
      </c>
      <c r="D201" t="s">
        <v>1089</v>
      </c>
      <c r="E201" t="s">
        <v>75</v>
      </c>
      <c r="F201">
        <v>1</v>
      </c>
      <c r="G201" t="s">
        <v>68</v>
      </c>
      <c r="H201" t="s">
        <v>1090</v>
      </c>
      <c r="I201">
        <v>0</v>
      </c>
      <c r="J201">
        <v>1</v>
      </c>
      <c r="K201">
        <v>0</v>
      </c>
      <c r="L201">
        <v>0</v>
      </c>
      <c r="M201">
        <v>0</v>
      </c>
      <c r="N201">
        <v>0</v>
      </c>
      <c r="O201">
        <v>1</v>
      </c>
      <c r="Q201" t="s">
        <v>96</v>
      </c>
    </row>
    <row r="202" spans="1:17" x14ac:dyDescent="0.35">
      <c r="A202" t="s">
        <v>1091</v>
      </c>
      <c r="B202" t="s">
        <v>1092</v>
      </c>
      <c r="C202" t="s">
        <v>1093</v>
      </c>
      <c r="D202" t="s">
        <v>1094</v>
      </c>
      <c r="E202" t="s">
        <v>179</v>
      </c>
      <c r="F202">
        <v>1</v>
      </c>
      <c r="G202" t="s">
        <v>68</v>
      </c>
      <c r="H202" t="s">
        <v>1095</v>
      </c>
      <c r="I202">
        <v>0</v>
      </c>
      <c r="J202">
        <v>0</v>
      </c>
      <c r="K202">
        <v>0</v>
      </c>
      <c r="L202">
        <v>0</v>
      </c>
      <c r="M202">
        <v>0</v>
      </c>
      <c r="N202">
        <v>0</v>
      </c>
      <c r="O202">
        <v>1</v>
      </c>
      <c r="Q202" t="s">
        <v>70</v>
      </c>
    </row>
    <row r="203" spans="1:17" x14ac:dyDescent="0.35">
      <c r="A203" t="s">
        <v>1096</v>
      </c>
      <c r="B203" t="s">
        <v>1097</v>
      </c>
      <c r="C203" t="s">
        <v>1098</v>
      </c>
      <c r="D203" t="s">
        <v>1099</v>
      </c>
      <c r="E203" t="s">
        <v>1100</v>
      </c>
      <c r="F203">
        <v>1</v>
      </c>
      <c r="G203" t="s">
        <v>68</v>
      </c>
      <c r="H203" t="s">
        <v>129</v>
      </c>
      <c r="I203">
        <v>1</v>
      </c>
      <c r="J203">
        <v>0</v>
      </c>
      <c r="K203">
        <v>0</v>
      </c>
      <c r="L203">
        <v>0</v>
      </c>
      <c r="M203">
        <v>0</v>
      </c>
      <c r="N203">
        <v>0</v>
      </c>
      <c r="O203">
        <v>1</v>
      </c>
      <c r="Q203" t="s">
        <v>77</v>
      </c>
    </row>
    <row r="204" spans="1:17" x14ac:dyDescent="0.35">
      <c r="A204" t="s">
        <v>1101</v>
      </c>
      <c r="B204" t="s">
        <v>1102</v>
      </c>
      <c r="C204" t="s">
        <v>1103</v>
      </c>
      <c r="D204" t="s">
        <v>1104</v>
      </c>
      <c r="E204" t="s">
        <v>404</v>
      </c>
      <c r="F204">
        <v>1</v>
      </c>
      <c r="G204" t="s">
        <v>68</v>
      </c>
      <c r="H204" t="s">
        <v>129</v>
      </c>
      <c r="I204">
        <v>1</v>
      </c>
      <c r="J204">
        <v>0</v>
      </c>
      <c r="K204">
        <v>0</v>
      </c>
      <c r="L204">
        <v>0</v>
      </c>
      <c r="M204">
        <v>0</v>
      </c>
      <c r="N204">
        <v>0</v>
      </c>
      <c r="O204">
        <v>1</v>
      </c>
      <c r="Q204" t="s">
        <v>70</v>
      </c>
    </row>
    <row r="205" spans="1:17" x14ac:dyDescent="0.35">
      <c r="A205" t="s">
        <v>1105</v>
      </c>
      <c r="B205" t="s">
        <v>1106</v>
      </c>
      <c r="C205" t="s">
        <v>1107</v>
      </c>
      <c r="D205" t="s">
        <v>1108</v>
      </c>
      <c r="E205" t="s">
        <v>179</v>
      </c>
      <c r="F205">
        <v>1</v>
      </c>
      <c r="G205" t="s">
        <v>68</v>
      </c>
      <c r="H205" t="s">
        <v>1109</v>
      </c>
      <c r="I205">
        <v>0</v>
      </c>
      <c r="J205">
        <v>1</v>
      </c>
      <c r="K205">
        <v>0</v>
      </c>
      <c r="L205">
        <v>0</v>
      </c>
      <c r="M205">
        <v>0</v>
      </c>
      <c r="N205">
        <v>0</v>
      </c>
      <c r="O205">
        <v>1</v>
      </c>
      <c r="Q205" t="s">
        <v>70</v>
      </c>
    </row>
    <row r="206" spans="1:17" x14ac:dyDescent="0.35">
      <c r="A206" t="s">
        <v>1110</v>
      </c>
      <c r="B206" t="s">
        <v>1111</v>
      </c>
      <c r="C206" t="s">
        <v>1112</v>
      </c>
      <c r="D206" t="s">
        <v>1113</v>
      </c>
      <c r="E206" t="s">
        <v>713</v>
      </c>
      <c r="F206">
        <v>1</v>
      </c>
      <c r="G206" t="s">
        <v>68</v>
      </c>
      <c r="H206" t="s">
        <v>1114</v>
      </c>
      <c r="I206">
        <v>0</v>
      </c>
      <c r="J206">
        <v>1</v>
      </c>
      <c r="K206">
        <v>0</v>
      </c>
      <c r="L206">
        <v>0</v>
      </c>
      <c r="M206">
        <v>0</v>
      </c>
      <c r="N206">
        <v>0</v>
      </c>
      <c r="O206">
        <v>1</v>
      </c>
      <c r="Q206" t="s">
        <v>214</v>
      </c>
    </row>
    <row r="207" spans="1:17" x14ac:dyDescent="0.35">
      <c r="A207" t="s">
        <v>1115</v>
      </c>
      <c r="B207" t="s">
        <v>1116</v>
      </c>
      <c r="C207" t="s">
        <v>1117</v>
      </c>
      <c r="D207" t="s">
        <v>1118</v>
      </c>
      <c r="E207" t="s">
        <v>1119</v>
      </c>
      <c r="F207">
        <v>1</v>
      </c>
      <c r="G207" t="s">
        <v>68</v>
      </c>
      <c r="H207" t="s">
        <v>1120</v>
      </c>
      <c r="I207">
        <v>0</v>
      </c>
      <c r="J207">
        <v>1</v>
      </c>
      <c r="K207">
        <v>0</v>
      </c>
      <c r="L207">
        <v>0</v>
      </c>
      <c r="M207">
        <v>0</v>
      </c>
      <c r="N207">
        <v>0</v>
      </c>
      <c r="O207">
        <v>1</v>
      </c>
      <c r="Q207" t="s">
        <v>214</v>
      </c>
    </row>
    <row r="208" spans="1:17" x14ac:dyDescent="0.35">
      <c r="A208" t="s">
        <v>1121</v>
      </c>
      <c r="B208" t="s">
        <v>1122</v>
      </c>
      <c r="C208" t="s">
        <v>1123</v>
      </c>
      <c r="D208" t="s">
        <v>1124</v>
      </c>
      <c r="E208" t="s">
        <v>1125</v>
      </c>
      <c r="F208">
        <v>1</v>
      </c>
      <c r="G208" t="s">
        <v>68</v>
      </c>
      <c r="H208" t="s">
        <v>1126</v>
      </c>
      <c r="I208">
        <v>0</v>
      </c>
      <c r="J208">
        <v>1</v>
      </c>
      <c r="K208">
        <v>0</v>
      </c>
      <c r="L208">
        <v>0</v>
      </c>
      <c r="M208">
        <v>0</v>
      </c>
      <c r="N208">
        <v>0</v>
      </c>
      <c r="O208">
        <v>1</v>
      </c>
      <c r="Q208" t="s">
        <v>214</v>
      </c>
    </row>
    <row r="209" spans="1:17" x14ac:dyDescent="0.35">
      <c r="A209" t="s">
        <v>1127</v>
      </c>
      <c r="B209" t="s">
        <v>1128</v>
      </c>
      <c r="C209" t="s">
        <v>1129</v>
      </c>
      <c r="D209" t="s">
        <v>1130</v>
      </c>
      <c r="E209" t="s">
        <v>315</v>
      </c>
      <c r="F209">
        <v>1</v>
      </c>
      <c r="G209" t="s">
        <v>68</v>
      </c>
      <c r="H209" t="s">
        <v>1131</v>
      </c>
      <c r="I209">
        <v>0</v>
      </c>
      <c r="J209">
        <v>0</v>
      </c>
      <c r="K209">
        <v>0</v>
      </c>
      <c r="L209">
        <v>1</v>
      </c>
      <c r="M209">
        <v>0</v>
      </c>
      <c r="N209">
        <v>0</v>
      </c>
      <c r="O209">
        <v>1</v>
      </c>
      <c r="Q209" t="s">
        <v>214</v>
      </c>
    </row>
    <row r="210" spans="1:17" x14ac:dyDescent="0.35">
      <c r="A210" t="s">
        <v>1132</v>
      </c>
      <c r="B210" t="s">
        <v>1133</v>
      </c>
      <c r="C210" t="s">
        <v>1134</v>
      </c>
      <c r="D210" t="s">
        <v>1135</v>
      </c>
      <c r="E210" t="s">
        <v>1136</v>
      </c>
      <c r="F210">
        <v>1</v>
      </c>
      <c r="G210" t="s">
        <v>68</v>
      </c>
      <c r="H210" t="s">
        <v>1137</v>
      </c>
      <c r="I210">
        <v>0</v>
      </c>
      <c r="J210">
        <v>0</v>
      </c>
      <c r="K210">
        <v>0</v>
      </c>
      <c r="L210">
        <v>1</v>
      </c>
      <c r="M210">
        <v>0</v>
      </c>
      <c r="N210">
        <v>0</v>
      </c>
      <c r="O210">
        <v>1</v>
      </c>
      <c r="Q210" t="s">
        <v>253</v>
      </c>
    </row>
    <row r="211" spans="1:17" x14ac:dyDescent="0.35">
      <c r="A211" t="s">
        <v>1138</v>
      </c>
      <c r="B211" t="s">
        <v>1139</v>
      </c>
      <c r="C211" t="s">
        <v>1140</v>
      </c>
      <c r="D211" t="s">
        <v>1141</v>
      </c>
      <c r="E211" t="s">
        <v>464</v>
      </c>
      <c r="F211">
        <v>1</v>
      </c>
      <c r="G211" t="s">
        <v>68</v>
      </c>
      <c r="H211" t="s">
        <v>1142</v>
      </c>
      <c r="I211">
        <v>0</v>
      </c>
      <c r="J211">
        <v>1</v>
      </c>
      <c r="K211">
        <v>0</v>
      </c>
      <c r="L211">
        <v>0</v>
      </c>
      <c r="M211">
        <v>0</v>
      </c>
      <c r="N211">
        <v>0</v>
      </c>
      <c r="O211">
        <v>1</v>
      </c>
      <c r="Q211" t="s">
        <v>253</v>
      </c>
    </row>
    <row r="212" spans="1:17" x14ac:dyDescent="0.35">
      <c r="A212" t="s">
        <v>1143</v>
      </c>
      <c r="B212" t="s">
        <v>1144</v>
      </c>
      <c r="C212" t="s">
        <v>1145</v>
      </c>
      <c r="D212" t="s">
        <v>1146</v>
      </c>
      <c r="E212" t="s">
        <v>179</v>
      </c>
      <c r="F212">
        <v>1</v>
      </c>
      <c r="G212" t="s">
        <v>68</v>
      </c>
      <c r="H212" t="s">
        <v>1147</v>
      </c>
      <c r="I212">
        <v>0</v>
      </c>
      <c r="J212">
        <v>1</v>
      </c>
      <c r="K212">
        <v>0</v>
      </c>
      <c r="L212">
        <v>0</v>
      </c>
      <c r="M212">
        <v>0</v>
      </c>
      <c r="N212">
        <v>0</v>
      </c>
      <c r="O212">
        <v>1</v>
      </c>
      <c r="Q212" t="s">
        <v>253</v>
      </c>
    </row>
    <row r="213" spans="1:17" x14ac:dyDescent="0.35">
      <c r="A213" t="s">
        <v>1148</v>
      </c>
      <c r="B213" t="s">
        <v>1149</v>
      </c>
      <c r="C213" t="s">
        <v>1150</v>
      </c>
      <c r="D213" t="s">
        <v>1151</v>
      </c>
      <c r="E213" t="s">
        <v>212</v>
      </c>
      <c r="F213">
        <v>1</v>
      </c>
      <c r="G213" t="s">
        <v>68</v>
      </c>
      <c r="H213" t="s">
        <v>1152</v>
      </c>
      <c r="I213">
        <v>0</v>
      </c>
      <c r="J213">
        <v>1</v>
      </c>
      <c r="K213">
        <v>0</v>
      </c>
      <c r="L213">
        <v>0</v>
      </c>
      <c r="M213">
        <v>0</v>
      </c>
      <c r="N213">
        <v>0</v>
      </c>
      <c r="O213">
        <v>1</v>
      </c>
      <c r="Q213" t="s">
        <v>214</v>
      </c>
    </row>
    <row r="214" spans="1:17" x14ac:dyDescent="0.35">
      <c r="A214" t="s">
        <v>1153</v>
      </c>
      <c r="B214" t="s">
        <v>1154</v>
      </c>
      <c r="C214" t="s">
        <v>1155</v>
      </c>
      <c r="D214" t="s">
        <v>1156</v>
      </c>
      <c r="E214" t="s">
        <v>1157</v>
      </c>
      <c r="F214">
        <v>1</v>
      </c>
      <c r="G214" t="s">
        <v>68</v>
      </c>
      <c r="H214" t="s">
        <v>1158</v>
      </c>
      <c r="I214">
        <v>0</v>
      </c>
      <c r="J214">
        <v>1</v>
      </c>
      <c r="K214">
        <v>0</v>
      </c>
      <c r="L214">
        <v>0</v>
      </c>
      <c r="M214">
        <v>0</v>
      </c>
      <c r="N214">
        <v>0</v>
      </c>
      <c r="O214">
        <v>1</v>
      </c>
      <c r="Q214" t="s">
        <v>791</v>
      </c>
    </row>
    <row r="215" spans="1:17" x14ac:dyDescent="0.35">
      <c r="A215" t="s">
        <v>1159</v>
      </c>
      <c r="B215" t="s">
        <v>1160</v>
      </c>
      <c r="C215" t="s">
        <v>1161</v>
      </c>
      <c r="D215" t="s">
        <v>1162</v>
      </c>
      <c r="E215" t="s">
        <v>179</v>
      </c>
      <c r="F215">
        <v>1</v>
      </c>
      <c r="G215" t="s">
        <v>68</v>
      </c>
      <c r="H215" t="s">
        <v>1163</v>
      </c>
      <c r="I215">
        <v>0</v>
      </c>
      <c r="J215">
        <v>1</v>
      </c>
      <c r="K215">
        <v>0</v>
      </c>
      <c r="L215">
        <v>0</v>
      </c>
      <c r="M215">
        <v>0</v>
      </c>
      <c r="N215">
        <v>0</v>
      </c>
      <c r="O215">
        <v>1</v>
      </c>
      <c r="Q215" t="s">
        <v>253</v>
      </c>
    </row>
    <row r="216" spans="1:17" x14ac:dyDescent="0.35">
      <c r="A216" t="s">
        <v>1164</v>
      </c>
      <c r="B216" t="s">
        <v>1165</v>
      </c>
      <c r="C216" t="s">
        <v>1166</v>
      </c>
      <c r="D216" t="s">
        <v>1167</v>
      </c>
      <c r="E216" t="s">
        <v>1168</v>
      </c>
      <c r="F216">
        <v>1</v>
      </c>
      <c r="G216" t="s">
        <v>68</v>
      </c>
      <c r="H216" t="s">
        <v>1169</v>
      </c>
      <c r="I216">
        <v>0</v>
      </c>
      <c r="J216">
        <v>1</v>
      </c>
      <c r="K216">
        <v>0</v>
      </c>
      <c r="L216">
        <v>0</v>
      </c>
      <c r="M216">
        <v>0</v>
      </c>
      <c r="N216">
        <v>0</v>
      </c>
      <c r="O216">
        <v>1</v>
      </c>
      <c r="Q216" t="s">
        <v>214</v>
      </c>
    </row>
    <row r="217" spans="1:17" x14ac:dyDescent="0.35">
      <c r="A217" t="s">
        <v>1170</v>
      </c>
      <c r="B217" t="s">
        <v>1171</v>
      </c>
      <c r="C217" t="s">
        <v>1172</v>
      </c>
      <c r="D217" t="s">
        <v>1173</v>
      </c>
      <c r="E217" t="s">
        <v>1168</v>
      </c>
      <c r="F217">
        <v>1</v>
      </c>
      <c r="G217" t="s">
        <v>68</v>
      </c>
      <c r="H217" t="s">
        <v>1174</v>
      </c>
      <c r="I217">
        <v>0</v>
      </c>
      <c r="J217">
        <v>1</v>
      </c>
      <c r="K217">
        <v>0</v>
      </c>
      <c r="L217">
        <v>0</v>
      </c>
      <c r="M217">
        <v>0</v>
      </c>
      <c r="N217">
        <v>0</v>
      </c>
      <c r="O217">
        <v>1</v>
      </c>
      <c r="Q217" t="s">
        <v>253</v>
      </c>
    </row>
    <row r="218" spans="1:17" x14ac:dyDescent="0.35">
      <c r="A218" t="s">
        <v>1175</v>
      </c>
      <c r="B218" t="s">
        <v>677</v>
      </c>
      <c r="C218" t="s">
        <v>678</v>
      </c>
      <c r="D218" t="s">
        <v>679</v>
      </c>
      <c r="E218" t="s">
        <v>75</v>
      </c>
      <c r="F218">
        <v>1</v>
      </c>
      <c r="G218" t="s">
        <v>68</v>
      </c>
      <c r="H218" t="s">
        <v>680</v>
      </c>
      <c r="I218">
        <v>0</v>
      </c>
      <c r="J218">
        <v>0</v>
      </c>
      <c r="K218">
        <v>0</v>
      </c>
      <c r="L218">
        <v>1</v>
      </c>
      <c r="M218">
        <v>1</v>
      </c>
      <c r="N218">
        <v>0</v>
      </c>
      <c r="O218">
        <v>1</v>
      </c>
      <c r="Q218" t="s">
        <v>606</v>
      </c>
    </row>
    <row r="219" spans="1:17" x14ac:dyDescent="0.35">
      <c r="A219" t="s">
        <v>1176</v>
      </c>
      <c r="B219" t="s">
        <v>1177</v>
      </c>
      <c r="C219" t="s">
        <v>1178</v>
      </c>
      <c r="D219" t="s">
        <v>1179</v>
      </c>
      <c r="E219" t="s">
        <v>158</v>
      </c>
      <c r="F219">
        <v>1</v>
      </c>
      <c r="G219" t="s">
        <v>68</v>
      </c>
      <c r="H219" t="s">
        <v>1180</v>
      </c>
      <c r="I219">
        <v>0</v>
      </c>
      <c r="J219">
        <v>1</v>
      </c>
      <c r="K219">
        <v>0</v>
      </c>
      <c r="L219">
        <v>0</v>
      </c>
      <c r="M219">
        <v>0</v>
      </c>
      <c r="N219">
        <v>0</v>
      </c>
      <c r="O219">
        <v>1</v>
      </c>
      <c r="Q219" t="s">
        <v>96</v>
      </c>
    </row>
    <row r="220" spans="1:17" x14ac:dyDescent="0.35">
      <c r="A220" t="s">
        <v>1181</v>
      </c>
      <c r="B220" t="s">
        <v>1182</v>
      </c>
      <c r="C220" t="s">
        <v>1183</v>
      </c>
      <c r="D220" t="s">
        <v>1184</v>
      </c>
      <c r="E220" t="s">
        <v>315</v>
      </c>
      <c r="F220">
        <v>1</v>
      </c>
      <c r="G220" t="s">
        <v>68</v>
      </c>
      <c r="H220" t="s">
        <v>1185</v>
      </c>
      <c r="I220">
        <v>0</v>
      </c>
      <c r="J220">
        <v>0</v>
      </c>
      <c r="K220">
        <v>0</v>
      </c>
      <c r="L220">
        <v>0</v>
      </c>
      <c r="M220">
        <v>1</v>
      </c>
      <c r="N220">
        <v>0</v>
      </c>
      <c r="O220">
        <v>1</v>
      </c>
      <c r="Q220" t="s">
        <v>77</v>
      </c>
    </row>
    <row r="221" spans="1:17" x14ac:dyDescent="0.35">
      <c r="A221" t="s">
        <v>1186</v>
      </c>
      <c r="B221" t="s">
        <v>1187</v>
      </c>
      <c r="C221" t="s">
        <v>1188</v>
      </c>
      <c r="D221" t="s">
        <v>1189</v>
      </c>
      <c r="E221" t="s">
        <v>1190</v>
      </c>
      <c r="F221">
        <v>1</v>
      </c>
      <c r="G221" t="s">
        <v>68</v>
      </c>
      <c r="H221" t="s">
        <v>1191</v>
      </c>
      <c r="I221">
        <v>0</v>
      </c>
      <c r="J221">
        <v>0</v>
      </c>
      <c r="K221">
        <v>0</v>
      </c>
      <c r="L221">
        <v>0</v>
      </c>
      <c r="M221">
        <v>1</v>
      </c>
      <c r="N221">
        <v>0</v>
      </c>
      <c r="O221">
        <v>1</v>
      </c>
      <c r="Q221" t="s">
        <v>253</v>
      </c>
    </row>
    <row r="222" spans="1:17" x14ac:dyDescent="0.35">
      <c r="A222" t="s">
        <v>1192</v>
      </c>
      <c r="B222" t="s">
        <v>1193</v>
      </c>
      <c r="C222" t="s">
        <v>1194</v>
      </c>
      <c r="D222" t="s">
        <v>1195</v>
      </c>
      <c r="E222" t="s">
        <v>380</v>
      </c>
      <c r="F222">
        <v>1</v>
      </c>
      <c r="G222" t="s">
        <v>68</v>
      </c>
      <c r="H222" t="s">
        <v>1196</v>
      </c>
      <c r="I222">
        <v>0</v>
      </c>
      <c r="J222">
        <v>1</v>
      </c>
      <c r="K222">
        <v>0</v>
      </c>
      <c r="L222">
        <v>0</v>
      </c>
      <c r="M222">
        <v>0</v>
      </c>
      <c r="N222">
        <v>0</v>
      </c>
      <c r="O222">
        <v>1</v>
      </c>
      <c r="Q222" t="s">
        <v>505</v>
      </c>
    </row>
    <row r="223" spans="1:17" x14ac:dyDescent="0.35">
      <c r="A223" t="s">
        <v>1197</v>
      </c>
      <c r="B223" t="s">
        <v>1198</v>
      </c>
      <c r="C223" t="s">
        <v>1199</v>
      </c>
      <c r="D223" t="s">
        <v>1200</v>
      </c>
      <c r="E223" t="s">
        <v>1201</v>
      </c>
      <c r="F223">
        <v>1</v>
      </c>
      <c r="G223" t="s">
        <v>68</v>
      </c>
      <c r="H223" t="s">
        <v>1202</v>
      </c>
      <c r="I223">
        <v>0</v>
      </c>
      <c r="J223">
        <v>1</v>
      </c>
      <c r="K223">
        <v>0</v>
      </c>
      <c r="L223">
        <v>0</v>
      </c>
      <c r="M223">
        <v>0</v>
      </c>
      <c r="N223">
        <v>0</v>
      </c>
      <c r="O223">
        <v>1</v>
      </c>
      <c r="Q223" t="s">
        <v>505</v>
      </c>
    </row>
    <row r="224" spans="1:17" x14ac:dyDescent="0.35">
      <c r="A224" t="s">
        <v>1203</v>
      </c>
      <c r="B224" t="s">
        <v>1204</v>
      </c>
      <c r="C224" t="s">
        <v>1205</v>
      </c>
      <c r="D224" t="s">
        <v>1206</v>
      </c>
      <c r="E224" t="s">
        <v>380</v>
      </c>
      <c r="F224">
        <v>1</v>
      </c>
      <c r="G224" t="s">
        <v>68</v>
      </c>
      <c r="H224" t="s">
        <v>1207</v>
      </c>
      <c r="I224">
        <v>0</v>
      </c>
      <c r="J224">
        <v>0</v>
      </c>
      <c r="K224">
        <v>0</v>
      </c>
      <c r="L224">
        <v>1</v>
      </c>
      <c r="M224">
        <v>0</v>
      </c>
      <c r="N224">
        <v>0</v>
      </c>
      <c r="O224">
        <v>1</v>
      </c>
      <c r="Q224" t="s">
        <v>214</v>
      </c>
    </row>
    <row r="225" spans="1:17" x14ac:dyDescent="0.35">
      <c r="A225" t="s">
        <v>1208</v>
      </c>
      <c r="B225" t="s">
        <v>1059</v>
      </c>
      <c r="C225" t="s">
        <v>1060</v>
      </c>
      <c r="D225" t="s">
        <v>1061</v>
      </c>
      <c r="E225" t="s">
        <v>179</v>
      </c>
      <c r="F225">
        <v>1</v>
      </c>
      <c r="G225" t="s">
        <v>68</v>
      </c>
      <c r="H225" t="s">
        <v>1062</v>
      </c>
      <c r="I225">
        <v>0</v>
      </c>
      <c r="J225">
        <v>0</v>
      </c>
      <c r="K225">
        <v>0</v>
      </c>
      <c r="L225">
        <v>0</v>
      </c>
      <c r="M225">
        <v>1</v>
      </c>
      <c r="N225">
        <v>0</v>
      </c>
      <c r="O225">
        <v>1</v>
      </c>
      <c r="Q225" t="s">
        <v>70</v>
      </c>
    </row>
    <row r="226" spans="1:17" x14ac:dyDescent="0.35">
      <c r="A226" t="s">
        <v>1209</v>
      </c>
      <c r="B226" t="s">
        <v>1210</v>
      </c>
      <c r="C226" t="s">
        <v>1211</v>
      </c>
      <c r="D226" t="s">
        <v>1212</v>
      </c>
      <c r="E226" t="s">
        <v>179</v>
      </c>
      <c r="F226">
        <v>1</v>
      </c>
      <c r="G226" t="s">
        <v>68</v>
      </c>
      <c r="H226" t="s">
        <v>1213</v>
      </c>
      <c r="I226">
        <v>0</v>
      </c>
      <c r="J226">
        <v>1</v>
      </c>
      <c r="K226">
        <v>0</v>
      </c>
      <c r="L226">
        <v>0</v>
      </c>
      <c r="M226">
        <v>0</v>
      </c>
      <c r="N226">
        <v>0</v>
      </c>
      <c r="O226">
        <v>1</v>
      </c>
      <c r="Q226" t="s">
        <v>253</v>
      </c>
    </row>
    <row r="227" spans="1:17" x14ac:dyDescent="0.35">
      <c r="A227" t="s">
        <v>1214</v>
      </c>
      <c r="B227" t="s">
        <v>1215</v>
      </c>
      <c r="C227" t="s">
        <v>1216</v>
      </c>
      <c r="D227" t="s">
        <v>1217</v>
      </c>
      <c r="E227" t="s">
        <v>1218</v>
      </c>
      <c r="F227">
        <v>1</v>
      </c>
      <c r="G227" t="s">
        <v>68</v>
      </c>
      <c r="H227" t="s">
        <v>1219</v>
      </c>
      <c r="I227">
        <v>0</v>
      </c>
      <c r="J227">
        <v>1</v>
      </c>
      <c r="K227">
        <v>0</v>
      </c>
      <c r="L227">
        <v>0</v>
      </c>
      <c r="M227">
        <v>0</v>
      </c>
      <c r="N227">
        <v>0</v>
      </c>
      <c r="O227">
        <v>1</v>
      </c>
      <c r="Q227" t="s">
        <v>96</v>
      </c>
    </row>
    <row r="228" spans="1:17" x14ac:dyDescent="0.35">
      <c r="A228" t="s">
        <v>1220</v>
      </c>
      <c r="B228" t="s">
        <v>1221</v>
      </c>
      <c r="C228" t="s">
        <v>1222</v>
      </c>
      <c r="D228" t="s">
        <v>1223</v>
      </c>
      <c r="E228" t="s">
        <v>369</v>
      </c>
      <c r="F228">
        <v>1</v>
      </c>
      <c r="G228" t="s">
        <v>68</v>
      </c>
      <c r="H228" t="s">
        <v>123</v>
      </c>
      <c r="I228">
        <v>0</v>
      </c>
      <c r="J228">
        <v>1</v>
      </c>
      <c r="K228">
        <v>0</v>
      </c>
      <c r="L228">
        <v>0</v>
      </c>
      <c r="M228">
        <v>0</v>
      </c>
      <c r="N228">
        <v>0</v>
      </c>
      <c r="O228">
        <v>1</v>
      </c>
      <c r="Q228" t="s">
        <v>253</v>
      </c>
    </row>
    <row r="229" spans="1:17" x14ac:dyDescent="0.35">
      <c r="A229" t="s">
        <v>1224</v>
      </c>
      <c r="B229" t="s">
        <v>1225</v>
      </c>
      <c r="C229" t="s">
        <v>1226</v>
      </c>
      <c r="D229" t="s">
        <v>1227</v>
      </c>
      <c r="E229" t="s">
        <v>1136</v>
      </c>
      <c r="F229">
        <v>1</v>
      </c>
      <c r="G229" t="s">
        <v>68</v>
      </c>
      <c r="H229" t="s">
        <v>1228</v>
      </c>
      <c r="I229">
        <v>0</v>
      </c>
      <c r="J229">
        <v>1</v>
      </c>
      <c r="K229">
        <v>0</v>
      </c>
      <c r="L229">
        <v>0</v>
      </c>
      <c r="M229">
        <v>0</v>
      </c>
      <c r="N229">
        <v>0</v>
      </c>
      <c r="O229">
        <v>1</v>
      </c>
      <c r="Q229" t="s">
        <v>70</v>
      </c>
    </row>
    <row r="230" spans="1:17" x14ac:dyDescent="0.35">
      <c r="A230" t="s">
        <v>1229</v>
      </c>
      <c r="B230" t="s">
        <v>1230</v>
      </c>
      <c r="C230" t="s">
        <v>1231</v>
      </c>
      <c r="D230" t="s">
        <v>1232</v>
      </c>
      <c r="E230" t="s">
        <v>179</v>
      </c>
      <c r="F230">
        <v>1</v>
      </c>
      <c r="G230" t="s">
        <v>68</v>
      </c>
      <c r="H230" t="s">
        <v>129</v>
      </c>
      <c r="I230">
        <v>1</v>
      </c>
      <c r="J230">
        <v>1</v>
      </c>
      <c r="K230">
        <v>0</v>
      </c>
      <c r="L230">
        <v>0</v>
      </c>
      <c r="M230">
        <v>0</v>
      </c>
      <c r="N230">
        <v>0</v>
      </c>
      <c r="O230">
        <v>1</v>
      </c>
      <c r="Q230" t="s">
        <v>471</v>
      </c>
    </row>
    <row r="231" spans="1:17" x14ac:dyDescent="0.35">
      <c r="A231" t="s">
        <v>1233</v>
      </c>
      <c r="B231" t="s">
        <v>1234</v>
      </c>
      <c r="C231" t="s">
        <v>1235</v>
      </c>
      <c r="D231" t="s">
        <v>1236</v>
      </c>
      <c r="E231" t="s">
        <v>621</v>
      </c>
      <c r="F231">
        <v>1</v>
      </c>
      <c r="G231" t="s">
        <v>68</v>
      </c>
      <c r="H231" t="s">
        <v>1237</v>
      </c>
      <c r="I231">
        <v>0</v>
      </c>
      <c r="J231">
        <v>1</v>
      </c>
      <c r="K231">
        <v>0</v>
      </c>
      <c r="L231">
        <v>0</v>
      </c>
      <c r="M231">
        <v>0</v>
      </c>
      <c r="N231">
        <v>0</v>
      </c>
      <c r="O231">
        <v>1</v>
      </c>
      <c r="Q231" t="s">
        <v>70</v>
      </c>
    </row>
    <row r="232" spans="1:17" x14ac:dyDescent="0.35">
      <c r="A232" t="s">
        <v>1238</v>
      </c>
      <c r="B232" t="s">
        <v>1239</v>
      </c>
      <c r="C232" t="s">
        <v>1240</v>
      </c>
      <c r="D232" t="s">
        <v>1241</v>
      </c>
      <c r="E232" t="s">
        <v>386</v>
      </c>
      <c r="F232">
        <v>1</v>
      </c>
      <c r="G232" t="s">
        <v>68</v>
      </c>
      <c r="H232" t="s">
        <v>1242</v>
      </c>
      <c r="I232">
        <v>0</v>
      </c>
      <c r="J232">
        <v>1</v>
      </c>
      <c r="K232">
        <v>0</v>
      </c>
      <c r="L232">
        <v>0</v>
      </c>
      <c r="M232">
        <v>0</v>
      </c>
      <c r="N232">
        <v>0</v>
      </c>
      <c r="O232">
        <v>1</v>
      </c>
      <c r="Q232" t="s">
        <v>96</v>
      </c>
    </row>
    <row r="233" spans="1:17" x14ac:dyDescent="0.35">
      <c r="A233" t="s">
        <v>1243</v>
      </c>
      <c r="B233" t="s">
        <v>1244</v>
      </c>
      <c r="C233" t="s">
        <v>1245</v>
      </c>
      <c r="D233" t="s">
        <v>1246</v>
      </c>
      <c r="E233" t="s">
        <v>1247</v>
      </c>
      <c r="F233">
        <v>1</v>
      </c>
      <c r="G233" t="s">
        <v>68</v>
      </c>
      <c r="H233" t="s">
        <v>129</v>
      </c>
      <c r="I233">
        <v>1</v>
      </c>
      <c r="J233">
        <v>0</v>
      </c>
      <c r="K233">
        <v>0</v>
      </c>
      <c r="L233">
        <v>0</v>
      </c>
      <c r="M233">
        <v>0</v>
      </c>
      <c r="N233">
        <v>0</v>
      </c>
      <c r="O233">
        <v>1</v>
      </c>
      <c r="Q233" t="s">
        <v>77</v>
      </c>
    </row>
    <row r="234" spans="1:17" x14ac:dyDescent="0.35">
      <c r="A234" t="s">
        <v>1248</v>
      </c>
      <c r="B234" t="s">
        <v>1249</v>
      </c>
      <c r="C234" t="s">
        <v>1250</v>
      </c>
      <c r="D234" t="s">
        <v>1251</v>
      </c>
      <c r="E234" t="s">
        <v>101</v>
      </c>
      <c r="F234">
        <v>1</v>
      </c>
      <c r="G234" t="s">
        <v>68</v>
      </c>
      <c r="H234" t="s">
        <v>1252</v>
      </c>
      <c r="I234">
        <v>0</v>
      </c>
      <c r="J234">
        <v>1</v>
      </c>
      <c r="K234">
        <v>0</v>
      </c>
      <c r="L234">
        <v>0</v>
      </c>
      <c r="M234">
        <v>0</v>
      </c>
      <c r="N234">
        <v>0</v>
      </c>
      <c r="O234">
        <v>1</v>
      </c>
      <c r="Q234" t="s">
        <v>77</v>
      </c>
    </row>
    <row r="235" spans="1:17" x14ac:dyDescent="0.35">
      <c r="A235" t="s">
        <v>1253</v>
      </c>
      <c r="B235" t="s">
        <v>1254</v>
      </c>
      <c r="C235" t="s">
        <v>1255</v>
      </c>
      <c r="D235" t="s">
        <v>1256</v>
      </c>
      <c r="E235" t="s">
        <v>1257</v>
      </c>
      <c r="F235">
        <v>1</v>
      </c>
      <c r="G235" t="s">
        <v>68</v>
      </c>
      <c r="H235" t="s">
        <v>1258</v>
      </c>
      <c r="I235">
        <v>0</v>
      </c>
      <c r="J235">
        <v>1</v>
      </c>
      <c r="K235">
        <v>0</v>
      </c>
      <c r="L235">
        <v>0</v>
      </c>
      <c r="M235">
        <v>0</v>
      </c>
      <c r="N235">
        <v>0</v>
      </c>
      <c r="O235">
        <v>1</v>
      </c>
      <c r="Q235" t="s">
        <v>1259</v>
      </c>
    </row>
    <row r="236" spans="1:17" x14ac:dyDescent="0.35">
      <c r="A236" t="s">
        <v>1260</v>
      </c>
      <c r="B236" t="s">
        <v>1261</v>
      </c>
      <c r="C236" t="s">
        <v>1262</v>
      </c>
      <c r="D236" t="s">
        <v>1263</v>
      </c>
      <c r="E236" t="s">
        <v>1264</v>
      </c>
      <c r="F236">
        <v>1</v>
      </c>
      <c r="G236" t="s">
        <v>68</v>
      </c>
      <c r="H236" t="s">
        <v>1265</v>
      </c>
      <c r="I236">
        <v>0</v>
      </c>
      <c r="J236">
        <v>1</v>
      </c>
      <c r="K236">
        <v>0</v>
      </c>
      <c r="L236">
        <v>0</v>
      </c>
      <c r="M236">
        <v>0</v>
      </c>
      <c r="N236">
        <v>0</v>
      </c>
      <c r="O236">
        <v>1</v>
      </c>
      <c r="Q236" t="s">
        <v>606</v>
      </c>
    </row>
    <row r="237" spans="1:17" x14ac:dyDescent="0.35">
      <c r="A237" t="s">
        <v>1266</v>
      </c>
      <c r="B237" t="s">
        <v>1267</v>
      </c>
      <c r="C237" t="s">
        <v>1268</v>
      </c>
      <c r="D237" t="s">
        <v>1269</v>
      </c>
      <c r="E237" t="s">
        <v>1270</v>
      </c>
      <c r="F237">
        <v>1</v>
      </c>
      <c r="G237" t="s">
        <v>68</v>
      </c>
      <c r="H237" t="s">
        <v>129</v>
      </c>
      <c r="I237">
        <v>1</v>
      </c>
      <c r="J237">
        <v>0</v>
      </c>
      <c r="K237">
        <v>0</v>
      </c>
      <c r="L237">
        <v>0</v>
      </c>
      <c r="M237">
        <v>0</v>
      </c>
      <c r="N237">
        <v>0</v>
      </c>
      <c r="O237">
        <v>1</v>
      </c>
      <c r="Q237" t="s">
        <v>1259</v>
      </c>
    </row>
    <row r="238" spans="1:17" x14ac:dyDescent="0.35">
      <c r="A238" t="s">
        <v>1271</v>
      </c>
      <c r="B238" t="s">
        <v>925</v>
      </c>
      <c r="C238" t="s">
        <v>926</v>
      </c>
      <c r="D238" t="s">
        <v>927</v>
      </c>
      <c r="E238" t="s">
        <v>212</v>
      </c>
      <c r="F238">
        <v>1</v>
      </c>
      <c r="G238" t="s">
        <v>68</v>
      </c>
      <c r="H238" t="s">
        <v>928</v>
      </c>
      <c r="I238">
        <v>0</v>
      </c>
      <c r="J238">
        <v>1</v>
      </c>
      <c r="K238">
        <v>0</v>
      </c>
      <c r="L238">
        <v>0</v>
      </c>
      <c r="M238">
        <v>0</v>
      </c>
      <c r="N238">
        <v>0</v>
      </c>
      <c r="O238">
        <v>1</v>
      </c>
      <c r="Q238" t="s">
        <v>96</v>
      </c>
    </row>
    <row r="239" spans="1:17" x14ac:dyDescent="0.35">
      <c r="A239" t="s">
        <v>1272</v>
      </c>
      <c r="B239" t="s">
        <v>1273</v>
      </c>
      <c r="C239" t="s">
        <v>1274</v>
      </c>
      <c r="D239" t="s">
        <v>1275</v>
      </c>
      <c r="E239" t="s">
        <v>1276</v>
      </c>
      <c r="F239">
        <v>1</v>
      </c>
      <c r="G239" t="s">
        <v>68</v>
      </c>
      <c r="H239" t="s">
        <v>1277</v>
      </c>
      <c r="I239">
        <v>1</v>
      </c>
      <c r="J239">
        <v>0</v>
      </c>
      <c r="K239">
        <v>0</v>
      </c>
      <c r="L239">
        <v>0</v>
      </c>
      <c r="M239">
        <v>0</v>
      </c>
      <c r="N239">
        <v>0</v>
      </c>
      <c r="O239">
        <v>1</v>
      </c>
      <c r="Q239" t="s">
        <v>103</v>
      </c>
    </row>
    <row r="240" spans="1:17" x14ac:dyDescent="0.35">
      <c r="A240" t="s">
        <v>1278</v>
      </c>
      <c r="B240" t="s">
        <v>1279</v>
      </c>
      <c r="C240" t="s">
        <v>1280</v>
      </c>
      <c r="D240" t="s">
        <v>1281</v>
      </c>
      <c r="E240" t="s">
        <v>88</v>
      </c>
      <c r="F240">
        <v>1</v>
      </c>
      <c r="G240" t="s">
        <v>68</v>
      </c>
      <c r="H240" t="s">
        <v>1282</v>
      </c>
      <c r="I240">
        <v>0</v>
      </c>
      <c r="J240">
        <v>1</v>
      </c>
      <c r="K240">
        <v>0</v>
      </c>
      <c r="L240">
        <v>0</v>
      </c>
      <c r="M240">
        <v>0</v>
      </c>
      <c r="N240">
        <v>0</v>
      </c>
      <c r="O240">
        <v>1</v>
      </c>
      <c r="Q240" t="s">
        <v>606</v>
      </c>
    </row>
    <row r="241" spans="1:17" x14ac:dyDescent="0.35">
      <c r="A241" t="s">
        <v>1283</v>
      </c>
      <c r="B241" t="s">
        <v>1284</v>
      </c>
      <c r="C241" t="s">
        <v>1285</v>
      </c>
      <c r="D241" t="s">
        <v>1286</v>
      </c>
      <c r="E241" t="s">
        <v>1287</v>
      </c>
      <c r="F241">
        <v>1</v>
      </c>
      <c r="G241" t="s">
        <v>68</v>
      </c>
      <c r="H241" t="s">
        <v>1288</v>
      </c>
      <c r="I241">
        <v>0</v>
      </c>
      <c r="J241">
        <v>1</v>
      </c>
      <c r="K241">
        <v>0</v>
      </c>
      <c r="L241">
        <v>0</v>
      </c>
      <c r="M241">
        <v>0</v>
      </c>
      <c r="N241">
        <v>0</v>
      </c>
      <c r="O241">
        <v>1</v>
      </c>
      <c r="Q241" t="s">
        <v>118</v>
      </c>
    </row>
    <row r="242" spans="1:17" x14ac:dyDescent="0.35">
      <c r="A242" t="s">
        <v>1289</v>
      </c>
      <c r="B242" t="s">
        <v>1290</v>
      </c>
      <c r="C242" t="s">
        <v>1291</v>
      </c>
      <c r="D242" t="s">
        <v>1292</v>
      </c>
      <c r="E242" t="s">
        <v>179</v>
      </c>
      <c r="F242">
        <v>1</v>
      </c>
      <c r="G242" t="s">
        <v>68</v>
      </c>
      <c r="H242" t="s">
        <v>1293</v>
      </c>
      <c r="I242">
        <v>0</v>
      </c>
      <c r="J242">
        <v>1</v>
      </c>
      <c r="K242">
        <v>0</v>
      </c>
      <c r="L242">
        <v>0</v>
      </c>
      <c r="M242">
        <v>0</v>
      </c>
      <c r="N242">
        <v>0</v>
      </c>
      <c r="O242">
        <v>1</v>
      </c>
      <c r="Q242" t="s">
        <v>776</v>
      </c>
    </row>
    <row r="243" spans="1:17" x14ac:dyDescent="0.35">
      <c r="A243" t="s">
        <v>1294</v>
      </c>
      <c r="B243" t="s">
        <v>1295</v>
      </c>
      <c r="C243" t="s">
        <v>1296</v>
      </c>
      <c r="D243" t="s">
        <v>1297</v>
      </c>
      <c r="E243" t="s">
        <v>1298</v>
      </c>
      <c r="F243">
        <v>1</v>
      </c>
      <c r="G243" t="s">
        <v>68</v>
      </c>
      <c r="H243" t="s">
        <v>1299</v>
      </c>
      <c r="I243">
        <v>0</v>
      </c>
      <c r="J243">
        <v>1</v>
      </c>
      <c r="K243">
        <v>0</v>
      </c>
      <c r="L243">
        <v>0</v>
      </c>
      <c r="M243">
        <v>0</v>
      </c>
      <c r="N243">
        <v>0</v>
      </c>
      <c r="O243">
        <v>1</v>
      </c>
      <c r="Q243" t="s">
        <v>77</v>
      </c>
    </row>
    <row r="244" spans="1:17" x14ac:dyDescent="0.35">
      <c r="A244" t="s">
        <v>1300</v>
      </c>
      <c r="B244" t="s">
        <v>1301</v>
      </c>
      <c r="C244" t="s">
        <v>1302</v>
      </c>
      <c r="D244" t="s">
        <v>1303</v>
      </c>
      <c r="E244" t="s">
        <v>101</v>
      </c>
      <c r="F244">
        <v>1</v>
      </c>
      <c r="G244" t="s">
        <v>68</v>
      </c>
      <c r="H244" t="s">
        <v>1304</v>
      </c>
      <c r="I244">
        <v>0</v>
      </c>
      <c r="J244">
        <v>1</v>
      </c>
      <c r="K244">
        <v>0</v>
      </c>
      <c r="L244">
        <v>0</v>
      </c>
      <c r="M244">
        <v>0</v>
      </c>
      <c r="N244">
        <v>0</v>
      </c>
      <c r="O244">
        <v>1</v>
      </c>
      <c r="Q244" t="s">
        <v>1259</v>
      </c>
    </row>
    <row r="245" spans="1:17" x14ac:dyDescent="0.35">
      <c r="A245" t="s">
        <v>1305</v>
      </c>
      <c r="B245" t="s">
        <v>1306</v>
      </c>
      <c r="C245" t="s">
        <v>1307</v>
      </c>
      <c r="D245" t="s">
        <v>1308</v>
      </c>
      <c r="E245" t="s">
        <v>1309</v>
      </c>
      <c r="F245">
        <v>1</v>
      </c>
      <c r="G245" t="s">
        <v>68</v>
      </c>
      <c r="H245" t="s">
        <v>1310</v>
      </c>
      <c r="I245">
        <v>0</v>
      </c>
      <c r="J245">
        <v>1</v>
      </c>
      <c r="K245">
        <v>0</v>
      </c>
      <c r="L245">
        <v>0</v>
      </c>
      <c r="M245">
        <v>0</v>
      </c>
      <c r="N245">
        <v>0</v>
      </c>
      <c r="O245">
        <v>1</v>
      </c>
      <c r="Q245" t="s">
        <v>103</v>
      </c>
    </row>
    <row r="246" spans="1:17" x14ac:dyDescent="0.35">
      <c r="A246" t="s">
        <v>1311</v>
      </c>
      <c r="B246" t="s">
        <v>1312</v>
      </c>
      <c r="C246" t="s">
        <v>1313</v>
      </c>
      <c r="D246" t="s">
        <v>1314</v>
      </c>
      <c r="E246" t="s">
        <v>1315</v>
      </c>
      <c r="F246">
        <v>1</v>
      </c>
      <c r="G246" t="s">
        <v>68</v>
      </c>
      <c r="H246" t="s">
        <v>129</v>
      </c>
      <c r="I246">
        <v>1</v>
      </c>
      <c r="J246">
        <v>0</v>
      </c>
      <c r="K246">
        <v>0</v>
      </c>
      <c r="L246">
        <v>0</v>
      </c>
      <c r="M246">
        <v>0</v>
      </c>
      <c r="N246">
        <v>0</v>
      </c>
      <c r="O246">
        <v>1</v>
      </c>
      <c r="Q246" t="s">
        <v>791</v>
      </c>
    </row>
    <row r="247" spans="1:17" x14ac:dyDescent="0.35">
      <c r="A247" t="s">
        <v>1316</v>
      </c>
      <c r="B247" t="s">
        <v>1317</v>
      </c>
      <c r="C247" t="s">
        <v>1318</v>
      </c>
      <c r="D247" t="s">
        <v>1319</v>
      </c>
      <c r="E247" t="s">
        <v>179</v>
      </c>
      <c r="F247">
        <v>1</v>
      </c>
      <c r="G247" t="s">
        <v>68</v>
      </c>
      <c r="H247" t="s">
        <v>1320</v>
      </c>
      <c r="I247">
        <v>0</v>
      </c>
      <c r="J247">
        <v>1</v>
      </c>
      <c r="K247">
        <v>0</v>
      </c>
      <c r="L247">
        <v>0</v>
      </c>
      <c r="M247">
        <v>0</v>
      </c>
      <c r="N247">
        <v>0</v>
      </c>
      <c r="O247">
        <v>1</v>
      </c>
      <c r="Q247" t="s">
        <v>606</v>
      </c>
    </row>
    <row r="248" spans="1:17" x14ac:dyDescent="0.35">
      <c r="A248" t="s">
        <v>1321</v>
      </c>
      <c r="B248" t="s">
        <v>1322</v>
      </c>
      <c r="C248" t="s">
        <v>1323</v>
      </c>
      <c r="D248" t="s">
        <v>1324</v>
      </c>
      <c r="E248" t="s">
        <v>1325</v>
      </c>
      <c r="F248">
        <v>1</v>
      </c>
      <c r="G248" t="s">
        <v>68</v>
      </c>
      <c r="H248" t="s">
        <v>1326</v>
      </c>
      <c r="I248">
        <v>1</v>
      </c>
      <c r="J248">
        <v>0</v>
      </c>
      <c r="K248">
        <v>0</v>
      </c>
      <c r="L248">
        <v>0</v>
      </c>
      <c r="M248">
        <v>0</v>
      </c>
      <c r="N248">
        <v>0</v>
      </c>
      <c r="O248">
        <v>1</v>
      </c>
      <c r="Q248" t="s">
        <v>96</v>
      </c>
    </row>
    <row r="249" spans="1:17" x14ac:dyDescent="0.35">
      <c r="A249" t="s">
        <v>1327</v>
      </c>
      <c r="B249" t="s">
        <v>1328</v>
      </c>
      <c r="C249" t="s">
        <v>1329</v>
      </c>
      <c r="D249" t="s">
        <v>1330</v>
      </c>
      <c r="E249" t="s">
        <v>1331</v>
      </c>
      <c r="F249">
        <v>1</v>
      </c>
      <c r="G249" t="s">
        <v>68</v>
      </c>
      <c r="H249" t="s">
        <v>129</v>
      </c>
      <c r="I249">
        <v>1</v>
      </c>
      <c r="J249">
        <v>0</v>
      </c>
      <c r="K249">
        <v>0</v>
      </c>
      <c r="L249">
        <v>0</v>
      </c>
      <c r="M249">
        <v>0</v>
      </c>
      <c r="N249">
        <v>0</v>
      </c>
      <c r="O249">
        <v>1</v>
      </c>
      <c r="Q249" t="s">
        <v>1332</v>
      </c>
    </row>
    <row r="250" spans="1:17" x14ac:dyDescent="0.35">
      <c r="A250" t="s">
        <v>1333</v>
      </c>
      <c r="B250" t="s">
        <v>1334</v>
      </c>
      <c r="C250" t="s">
        <v>1335</v>
      </c>
      <c r="D250" t="s">
        <v>1336</v>
      </c>
      <c r="E250" t="s">
        <v>1337</v>
      </c>
      <c r="F250">
        <v>1</v>
      </c>
      <c r="G250" t="s">
        <v>68</v>
      </c>
      <c r="H250" t="s">
        <v>1338</v>
      </c>
      <c r="I250">
        <v>0</v>
      </c>
      <c r="J250">
        <v>1</v>
      </c>
      <c r="K250">
        <v>0</v>
      </c>
      <c r="L250">
        <v>0</v>
      </c>
      <c r="M250">
        <v>0</v>
      </c>
      <c r="N250">
        <v>0</v>
      </c>
      <c r="O250">
        <v>1</v>
      </c>
      <c r="Q250" t="s">
        <v>253</v>
      </c>
    </row>
    <row r="251" spans="1:17" x14ac:dyDescent="0.35">
      <c r="A251" t="s">
        <v>1339</v>
      </c>
      <c r="B251" t="s">
        <v>1340</v>
      </c>
      <c r="C251" t="s">
        <v>1341</v>
      </c>
      <c r="D251" t="s">
        <v>1342</v>
      </c>
      <c r="E251" t="s">
        <v>1218</v>
      </c>
      <c r="F251">
        <v>1</v>
      </c>
      <c r="G251" t="s">
        <v>68</v>
      </c>
      <c r="H251" t="s">
        <v>1343</v>
      </c>
      <c r="I251">
        <v>0</v>
      </c>
      <c r="J251">
        <v>1</v>
      </c>
      <c r="K251">
        <v>0</v>
      </c>
      <c r="L251">
        <v>0</v>
      </c>
      <c r="M251">
        <v>0</v>
      </c>
      <c r="N251">
        <v>0</v>
      </c>
      <c r="O251">
        <v>1</v>
      </c>
      <c r="Q251" t="s">
        <v>606</v>
      </c>
    </row>
    <row r="252" spans="1:17" x14ac:dyDescent="0.35">
      <c r="A252" t="s">
        <v>1344</v>
      </c>
      <c r="B252" t="s">
        <v>1345</v>
      </c>
      <c r="C252" t="s">
        <v>1346</v>
      </c>
      <c r="D252" t="s">
        <v>1347</v>
      </c>
      <c r="E252" t="s">
        <v>1348</v>
      </c>
      <c r="F252">
        <v>1</v>
      </c>
      <c r="G252" t="s">
        <v>68</v>
      </c>
      <c r="H252" t="s">
        <v>1349</v>
      </c>
      <c r="I252">
        <v>1</v>
      </c>
      <c r="J252">
        <v>0</v>
      </c>
      <c r="K252">
        <v>0</v>
      </c>
      <c r="L252">
        <v>0</v>
      </c>
      <c r="M252">
        <v>0</v>
      </c>
      <c r="N252">
        <v>0</v>
      </c>
      <c r="O252">
        <v>1</v>
      </c>
      <c r="Q252" t="s">
        <v>606</v>
      </c>
    </row>
    <row r="253" spans="1:17" x14ac:dyDescent="0.35">
      <c r="A253" t="s">
        <v>1350</v>
      </c>
      <c r="B253" t="s">
        <v>1351</v>
      </c>
      <c r="C253" t="s">
        <v>1352</v>
      </c>
      <c r="D253" t="s">
        <v>1353</v>
      </c>
      <c r="E253" t="s">
        <v>1354</v>
      </c>
      <c r="F253">
        <v>1</v>
      </c>
      <c r="G253" t="s">
        <v>68</v>
      </c>
      <c r="H253" t="s">
        <v>1355</v>
      </c>
      <c r="I253">
        <v>0</v>
      </c>
      <c r="J253">
        <v>1</v>
      </c>
      <c r="K253">
        <v>0</v>
      </c>
      <c r="L253">
        <v>0</v>
      </c>
      <c r="M253">
        <v>0</v>
      </c>
      <c r="N253">
        <v>0</v>
      </c>
      <c r="O253">
        <v>1</v>
      </c>
      <c r="Q253" t="s">
        <v>77</v>
      </c>
    </row>
    <row r="254" spans="1:17" x14ac:dyDescent="0.35">
      <c r="A254" t="s">
        <v>1356</v>
      </c>
      <c r="B254" t="s">
        <v>1357</v>
      </c>
      <c r="C254" t="s">
        <v>1358</v>
      </c>
      <c r="D254" t="s">
        <v>1359</v>
      </c>
      <c r="E254" t="s">
        <v>1360</v>
      </c>
      <c r="F254">
        <v>1</v>
      </c>
      <c r="G254" t="s">
        <v>68</v>
      </c>
      <c r="H254" t="s">
        <v>1361</v>
      </c>
      <c r="I254">
        <v>0</v>
      </c>
      <c r="J254">
        <v>1</v>
      </c>
      <c r="K254">
        <v>0</v>
      </c>
      <c r="L254">
        <v>0</v>
      </c>
      <c r="M254">
        <v>0</v>
      </c>
      <c r="N254">
        <v>0</v>
      </c>
      <c r="O254">
        <v>1</v>
      </c>
      <c r="Q254" t="s">
        <v>868</v>
      </c>
    </row>
    <row r="255" spans="1:17" x14ac:dyDescent="0.35">
      <c r="A255" t="s">
        <v>1362</v>
      </c>
      <c r="B255" t="s">
        <v>1363</v>
      </c>
      <c r="C255" t="s">
        <v>1364</v>
      </c>
      <c r="D255" t="s">
        <v>1365</v>
      </c>
      <c r="E255" t="s">
        <v>179</v>
      </c>
      <c r="F255">
        <v>1</v>
      </c>
      <c r="G255" t="s">
        <v>68</v>
      </c>
      <c r="H255" t="s">
        <v>1366</v>
      </c>
      <c r="I255">
        <v>0</v>
      </c>
      <c r="J255">
        <v>1</v>
      </c>
      <c r="K255">
        <v>0</v>
      </c>
      <c r="L255">
        <v>0</v>
      </c>
      <c r="M255">
        <v>0</v>
      </c>
      <c r="N255">
        <v>0</v>
      </c>
      <c r="O255">
        <v>1</v>
      </c>
      <c r="Q255" t="s">
        <v>77</v>
      </c>
    </row>
    <row r="256" spans="1:17" x14ac:dyDescent="0.35">
      <c r="A256" t="s">
        <v>1367</v>
      </c>
      <c r="B256" t="s">
        <v>1368</v>
      </c>
      <c r="C256" t="s">
        <v>1369</v>
      </c>
      <c r="D256" t="s">
        <v>1370</v>
      </c>
      <c r="E256" t="s">
        <v>1371</v>
      </c>
      <c r="F256">
        <v>1</v>
      </c>
      <c r="G256" t="s">
        <v>68</v>
      </c>
      <c r="H256" t="s">
        <v>123</v>
      </c>
      <c r="I256">
        <v>0</v>
      </c>
      <c r="J256">
        <v>1</v>
      </c>
      <c r="K256">
        <v>0</v>
      </c>
      <c r="L256">
        <v>0</v>
      </c>
      <c r="M256">
        <v>0</v>
      </c>
      <c r="N256">
        <v>0</v>
      </c>
      <c r="O256">
        <v>1</v>
      </c>
      <c r="Q256" t="s">
        <v>459</v>
      </c>
    </row>
    <row r="257" spans="1:17" x14ac:dyDescent="0.35">
      <c r="A257" t="s">
        <v>1372</v>
      </c>
      <c r="B257" t="s">
        <v>1373</v>
      </c>
      <c r="C257" t="s">
        <v>1374</v>
      </c>
      <c r="D257" t="s">
        <v>1375</v>
      </c>
      <c r="E257" t="s">
        <v>1376</v>
      </c>
      <c r="F257">
        <v>1</v>
      </c>
      <c r="G257" t="s">
        <v>68</v>
      </c>
      <c r="H257" t="s">
        <v>1377</v>
      </c>
      <c r="I257">
        <v>0</v>
      </c>
      <c r="J257">
        <v>1</v>
      </c>
      <c r="K257">
        <v>0</v>
      </c>
      <c r="L257">
        <v>0</v>
      </c>
      <c r="M257">
        <v>0</v>
      </c>
      <c r="N257">
        <v>0</v>
      </c>
      <c r="O257">
        <v>1</v>
      </c>
      <c r="Q257" t="s">
        <v>70</v>
      </c>
    </row>
    <row r="258" spans="1:17" x14ac:dyDescent="0.35">
      <c r="A258" t="s">
        <v>1378</v>
      </c>
      <c r="B258" t="s">
        <v>278</v>
      </c>
      <c r="C258" t="s">
        <v>279</v>
      </c>
      <c r="D258" t="s">
        <v>1379</v>
      </c>
      <c r="E258" t="s">
        <v>101</v>
      </c>
      <c r="F258">
        <v>1</v>
      </c>
      <c r="G258" t="s">
        <v>68</v>
      </c>
      <c r="H258" t="s">
        <v>280</v>
      </c>
      <c r="I258">
        <v>0</v>
      </c>
      <c r="J258">
        <v>1</v>
      </c>
      <c r="K258">
        <v>0</v>
      </c>
      <c r="L258">
        <v>0</v>
      </c>
      <c r="M258">
        <v>0</v>
      </c>
      <c r="N258">
        <v>0</v>
      </c>
      <c r="O258">
        <v>1</v>
      </c>
      <c r="Q258" t="s">
        <v>253</v>
      </c>
    </row>
    <row r="259" spans="1:17" x14ac:dyDescent="0.35">
      <c r="A259" t="s">
        <v>1380</v>
      </c>
      <c r="B259" t="s">
        <v>1381</v>
      </c>
      <c r="C259" t="s">
        <v>1382</v>
      </c>
      <c r="D259" t="s">
        <v>1383</v>
      </c>
      <c r="E259" t="s">
        <v>179</v>
      </c>
      <c r="F259">
        <v>1</v>
      </c>
      <c r="G259" t="s">
        <v>68</v>
      </c>
      <c r="H259" t="s">
        <v>129</v>
      </c>
      <c r="I259">
        <v>1</v>
      </c>
      <c r="J259">
        <v>0</v>
      </c>
      <c r="K259">
        <v>0</v>
      </c>
      <c r="L259">
        <v>0</v>
      </c>
      <c r="M259">
        <v>0</v>
      </c>
      <c r="N259">
        <v>0</v>
      </c>
      <c r="O259">
        <v>1</v>
      </c>
      <c r="Q259" t="s">
        <v>130</v>
      </c>
    </row>
    <row r="260" spans="1:17" x14ac:dyDescent="0.35">
      <c r="A260" t="s">
        <v>1384</v>
      </c>
      <c r="B260" t="s">
        <v>1385</v>
      </c>
      <c r="C260" t="s">
        <v>1386</v>
      </c>
      <c r="D260" t="s">
        <v>1387</v>
      </c>
      <c r="E260" t="s">
        <v>1388</v>
      </c>
      <c r="F260">
        <v>1</v>
      </c>
      <c r="G260" t="s">
        <v>68</v>
      </c>
      <c r="H260" t="s">
        <v>1389</v>
      </c>
      <c r="I260">
        <v>1</v>
      </c>
      <c r="J260">
        <v>0</v>
      </c>
      <c r="K260">
        <v>0</v>
      </c>
      <c r="L260">
        <v>0</v>
      </c>
      <c r="M260">
        <v>0</v>
      </c>
      <c r="N260">
        <v>0</v>
      </c>
      <c r="O260">
        <v>1</v>
      </c>
      <c r="Q260" t="s">
        <v>103</v>
      </c>
    </row>
    <row r="261" spans="1:17" x14ac:dyDescent="0.35">
      <c r="A261" t="s">
        <v>1390</v>
      </c>
      <c r="B261" t="s">
        <v>1391</v>
      </c>
      <c r="C261" t="s">
        <v>1392</v>
      </c>
      <c r="D261" t="s">
        <v>1393</v>
      </c>
      <c r="E261" t="s">
        <v>1371</v>
      </c>
      <c r="F261">
        <v>1</v>
      </c>
      <c r="G261" t="s">
        <v>68</v>
      </c>
      <c r="H261" t="s">
        <v>123</v>
      </c>
      <c r="I261">
        <v>0</v>
      </c>
      <c r="J261">
        <v>1</v>
      </c>
      <c r="K261">
        <v>0</v>
      </c>
      <c r="L261">
        <v>0</v>
      </c>
      <c r="M261">
        <v>0</v>
      </c>
      <c r="N261">
        <v>0</v>
      </c>
      <c r="O261">
        <v>1</v>
      </c>
      <c r="Q261" t="s">
        <v>606</v>
      </c>
    </row>
    <row r="262" spans="1:17" x14ac:dyDescent="0.35">
      <c r="A262" t="s">
        <v>1394</v>
      </c>
      <c r="B262" t="s">
        <v>1395</v>
      </c>
      <c r="C262" t="s">
        <v>1396</v>
      </c>
      <c r="D262" t="s">
        <v>1397</v>
      </c>
      <c r="E262" t="s">
        <v>1398</v>
      </c>
      <c r="F262">
        <v>1</v>
      </c>
      <c r="G262" t="s">
        <v>68</v>
      </c>
      <c r="H262" t="s">
        <v>1399</v>
      </c>
      <c r="I262">
        <v>0</v>
      </c>
      <c r="J262">
        <v>1</v>
      </c>
      <c r="K262">
        <v>0</v>
      </c>
      <c r="L262">
        <v>0</v>
      </c>
      <c r="M262">
        <v>0</v>
      </c>
      <c r="N262">
        <v>0</v>
      </c>
      <c r="O262">
        <v>1</v>
      </c>
      <c r="Q262" t="s">
        <v>118</v>
      </c>
    </row>
    <row r="263" spans="1:17" x14ac:dyDescent="0.35">
      <c r="A263" t="s">
        <v>1400</v>
      </c>
      <c r="B263" t="s">
        <v>1401</v>
      </c>
      <c r="C263" t="s">
        <v>1402</v>
      </c>
      <c r="D263" t="s">
        <v>1403</v>
      </c>
      <c r="E263" t="s">
        <v>1404</v>
      </c>
      <c r="F263">
        <v>1</v>
      </c>
      <c r="G263" t="s">
        <v>68</v>
      </c>
      <c r="H263" t="s">
        <v>1405</v>
      </c>
      <c r="I263">
        <v>0</v>
      </c>
      <c r="J263">
        <v>1</v>
      </c>
      <c r="K263">
        <v>0</v>
      </c>
      <c r="L263">
        <v>0</v>
      </c>
      <c r="M263">
        <v>0</v>
      </c>
      <c r="N263">
        <v>0</v>
      </c>
      <c r="O263">
        <v>1</v>
      </c>
      <c r="Q263" t="s">
        <v>96</v>
      </c>
    </row>
    <row r="264" spans="1:17" x14ac:dyDescent="0.35">
      <c r="A264" t="s">
        <v>1406</v>
      </c>
      <c r="B264" t="s">
        <v>1407</v>
      </c>
      <c r="C264" t="s">
        <v>1408</v>
      </c>
      <c r="D264" t="s">
        <v>1409</v>
      </c>
      <c r="E264" t="s">
        <v>179</v>
      </c>
      <c r="F264">
        <v>1</v>
      </c>
      <c r="G264" t="s">
        <v>68</v>
      </c>
      <c r="H264" t="s">
        <v>1410</v>
      </c>
      <c r="I264">
        <v>0</v>
      </c>
      <c r="J264">
        <v>1</v>
      </c>
      <c r="K264">
        <v>0</v>
      </c>
      <c r="L264">
        <v>0</v>
      </c>
      <c r="M264">
        <v>0</v>
      </c>
      <c r="N264">
        <v>0</v>
      </c>
      <c r="O264">
        <v>1</v>
      </c>
      <c r="Q264" t="s">
        <v>96</v>
      </c>
    </row>
    <row r="265" spans="1:17" x14ac:dyDescent="0.35">
      <c r="A265" t="s">
        <v>1411</v>
      </c>
      <c r="B265" t="s">
        <v>1412</v>
      </c>
      <c r="C265" t="s">
        <v>1413</v>
      </c>
      <c r="D265" t="s">
        <v>1414</v>
      </c>
      <c r="E265" t="s">
        <v>229</v>
      </c>
      <c r="F265">
        <v>1</v>
      </c>
      <c r="G265" t="s">
        <v>68</v>
      </c>
      <c r="H265" t="s">
        <v>1415</v>
      </c>
      <c r="I265">
        <v>0</v>
      </c>
      <c r="J265">
        <v>1</v>
      </c>
      <c r="K265">
        <v>0</v>
      </c>
      <c r="L265">
        <v>0</v>
      </c>
      <c r="M265">
        <v>0</v>
      </c>
      <c r="N265">
        <v>0</v>
      </c>
      <c r="O265">
        <v>1</v>
      </c>
      <c r="Q265" t="s">
        <v>96</v>
      </c>
    </row>
    <row r="266" spans="1:17" x14ac:dyDescent="0.35">
      <c r="A266" t="s">
        <v>1416</v>
      </c>
      <c r="B266" t="s">
        <v>1417</v>
      </c>
      <c r="C266" t="s">
        <v>1418</v>
      </c>
      <c r="D266" t="s">
        <v>1419</v>
      </c>
      <c r="E266" t="s">
        <v>662</v>
      </c>
      <c r="F266">
        <v>1</v>
      </c>
      <c r="G266" t="s">
        <v>68</v>
      </c>
      <c r="H266" t="s">
        <v>1420</v>
      </c>
      <c r="I266">
        <v>0</v>
      </c>
      <c r="J266">
        <v>1</v>
      </c>
      <c r="K266">
        <v>0</v>
      </c>
      <c r="L266">
        <v>0</v>
      </c>
      <c r="M266">
        <v>0</v>
      </c>
      <c r="N266">
        <v>0</v>
      </c>
      <c r="O266">
        <v>1</v>
      </c>
      <c r="Q266" t="s">
        <v>77</v>
      </c>
    </row>
    <row r="267" spans="1:17" x14ac:dyDescent="0.35">
      <c r="A267" t="s">
        <v>1421</v>
      </c>
      <c r="B267" t="s">
        <v>1422</v>
      </c>
      <c r="C267" t="s">
        <v>1423</v>
      </c>
      <c r="D267" t="s">
        <v>1424</v>
      </c>
      <c r="E267" t="s">
        <v>101</v>
      </c>
      <c r="F267">
        <v>1</v>
      </c>
      <c r="G267" t="s">
        <v>68</v>
      </c>
      <c r="H267" t="s">
        <v>1425</v>
      </c>
      <c r="I267">
        <v>0</v>
      </c>
      <c r="J267">
        <v>1</v>
      </c>
      <c r="K267">
        <v>0</v>
      </c>
      <c r="L267">
        <v>0</v>
      </c>
      <c r="M267">
        <v>0</v>
      </c>
      <c r="N267">
        <v>0</v>
      </c>
      <c r="O267">
        <v>1</v>
      </c>
      <c r="Q267" t="s">
        <v>70</v>
      </c>
    </row>
    <row r="268" spans="1:17" x14ac:dyDescent="0.35">
      <c r="A268" t="s">
        <v>1426</v>
      </c>
      <c r="B268" t="s">
        <v>1427</v>
      </c>
      <c r="C268" t="s">
        <v>1428</v>
      </c>
      <c r="D268" t="s">
        <v>1429</v>
      </c>
      <c r="E268" t="s">
        <v>101</v>
      </c>
      <c r="F268">
        <v>1</v>
      </c>
      <c r="G268" t="s">
        <v>68</v>
      </c>
      <c r="H268" t="s">
        <v>1430</v>
      </c>
      <c r="I268">
        <v>0</v>
      </c>
      <c r="J268">
        <v>1</v>
      </c>
      <c r="K268">
        <v>0</v>
      </c>
      <c r="L268">
        <v>0</v>
      </c>
      <c r="M268">
        <v>0</v>
      </c>
      <c r="N268">
        <v>0</v>
      </c>
      <c r="O268">
        <v>1</v>
      </c>
      <c r="Q268" t="s">
        <v>96</v>
      </c>
    </row>
    <row r="269" spans="1:17" x14ac:dyDescent="0.35">
      <c r="A269" t="s">
        <v>1431</v>
      </c>
      <c r="B269" t="s">
        <v>1432</v>
      </c>
      <c r="C269" t="s">
        <v>1433</v>
      </c>
      <c r="D269" t="s">
        <v>1434</v>
      </c>
      <c r="E269" t="s">
        <v>1435</v>
      </c>
      <c r="F269">
        <v>1</v>
      </c>
      <c r="G269" t="s">
        <v>68</v>
      </c>
      <c r="H269" t="s">
        <v>1436</v>
      </c>
      <c r="I269">
        <v>0</v>
      </c>
      <c r="J269">
        <v>1</v>
      </c>
      <c r="K269">
        <v>0</v>
      </c>
      <c r="L269">
        <v>0</v>
      </c>
      <c r="M269">
        <v>0</v>
      </c>
      <c r="N269">
        <v>0</v>
      </c>
      <c r="O269">
        <v>1</v>
      </c>
      <c r="Q269" t="s">
        <v>96</v>
      </c>
    </row>
    <row r="270" spans="1:17" x14ac:dyDescent="0.35">
      <c r="A270" t="s">
        <v>1437</v>
      </c>
      <c r="B270" t="s">
        <v>716</v>
      </c>
      <c r="C270" t="s">
        <v>717</v>
      </c>
      <c r="D270" t="s">
        <v>718</v>
      </c>
      <c r="E270" t="s">
        <v>229</v>
      </c>
      <c r="F270">
        <v>1</v>
      </c>
      <c r="G270" t="s">
        <v>68</v>
      </c>
      <c r="H270" t="s">
        <v>719</v>
      </c>
      <c r="I270">
        <v>1</v>
      </c>
      <c r="J270">
        <v>0</v>
      </c>
      <c r="K270">
        <v>0</v>
      </c>
      <c r="L270">
        <v>0</v>
      </c>
      <c r="M270">
        <v>0</v>
      </c>
      <c r="N270">
        <v>0</v>
      </c>
      <c r="O270">
        <v>1</v>
      </c>
      <c r="Q270" t="s">
        <v>70</v>
      </c>
    </row>
    <row r="271" spans="1:17" x14ac:dyDescent="0.35">
      <c r="A271" t="s">
        <v>1438</v>
      </c>
      <c r="B271" t="s">
        <v>1439</v>
      </c>
      <c r="C271" t="s">
        <v>1440</v>
      </c>
      <c r="D271" t="s">
        <v>1441</v>
      </c>
      <c r="E271" t="s">
        <v>101</v>
      </c>
      <c r="F271">
        <v>1</v>
      </c>
      <c r="G271" t="s">
        <v>68</v>
      </c>
      <c r="H271" t="s">
        <v>129</v>
      </c>
      <c r="I271">
        <v>1</v>
      </c>
      <c r="J271">
        <v>0</v>
      </c>
      <c r="K271">
        <v>0</v>
      </c>
      <c r="L271">
        <v>0</v>
      </c>
      <c r="M271">
        <v>0</v>
      </c>
      <c r="N271">
        <v>0</v>
      </c>
      <c r="O271">
        <v>1</v>
      </c>
      <c r="Q271" t="s">
        <v>973</v>
      </c>
    </row>
    <row r="272" spans="1:17" x14ac:dyDescent="0.35">
      <c r="A272" t="s">
        <v>1442</v>
      </c>
      <c r="B272" t="s">
        <v>1443</v>
      </c>
      <c r="C272" t="s">
        <v>1444</v>
      </c>
      <c r="D272" t="s">
        <v>1445</v>
      </c>
      <c r="E272" t="s">
        <v>1315</v>
      </c>
      <c r="F272">
        <v>1</v>
      </c>
      <c r="G272" t="s">
        <v>68</v>
      </c>
      <c r="H272" t="s">
        <v>1446</v>
      </c>
      <c r="I272">
        <v>0</v>
      </c>
      <c r="J272">
        <v>1</v>
      </c>
      <c r="K272">
        <v>0</v>
      </c>
      <c r="L272">
        <v>0</v>
      </c>
      <c r="M272">
        <v>0</v>
      </c>
      <c r="N272">
        <v>0</v>
      </c>
      <c r="O272">
        <v>1</v>
      </c>
      <c r="Q272" t="s">
        <v>77</v>
      </c>
    </row>
    <row r="273" spans="1:17" hidden="1" x14ac:dyDescent="0.35">
      <c r="A273" t="s">
        <v>1447</v>
      </c>
      <c r="B273" t="s">
        <v>1448</v>
      </c>
      <c r="C273" t="s">
        <v>1449</v>
      </c>
      <c r="D273" t="s">
        <v>1450</v>
      </c>
      <c r="E273" t="s">
        <v>1024</v>
      </c>
      <c r="F273">
        <v>1</v>
      </c>
      <c r="G273" t="s">
        <v>68</v>
      </c>
      <c r="H273" t="s">
        <v>129</v>
      </c>
      <c r="I273">
        <v>1</v>
      </c>
      <c r="J273">
        <v>0</v>
      </c>
      <c r="K273">
        <v>0</v>
      </c>
      <c r="L273">
        <v>0</v>
      </c>
      <c r="M273">
        <v>0</v>
      </c>
      <c r="N273">
        <v>0</v>
      </c>
      <c r="O273">
        <v>1</v>
      </c>
      <c r="Q273" t="s">
        <v>1025</v>
      </c>
    </row>
    <row r="274" spans="1:17" x14ac:dyDescent="0.35">
      <c r="A274" t="s">
        <v>1451</v>
      </c>
      <c r="B274" t="s">
        <v>1452</v>
      </c>
      <c r="C274" t="s">
        <v>1453</v>
      </c>
      <c r="D274" t="s">
        <v>1454</v>
      </c>
      <c r="E274" t="s">
        <v>1455</v>
      </c>
      <c r="F274">
        <v>1</v>
      </c>
      <c r="G274" t="s">
        <v>68</v>
      </c>
      <c r="H274" t="s">
        <v>1456</v>
      </c>
      <c r="I274">
        <v>0</v>
      </c>
      <c r="J274">
        <v>1</v>
      </c>
      <c r="K274">
        <v>0</v>
      </c>
      <c r="L274">
        <v>0</v>
      </c>
      <c r="M274">
        <v>0</v>
      </c>
      <c r="N274">
        <v>0</v>
      </c>
      <c r="O274">
        <v>1</v>
      </c>
      <c r="Q274" t="s">
        <v>77</v>
      </c>
    </row>
    <row r="275" spans="1:17" x14ac:dyDescent="0.35">
      <c r="A275" t="s">
        <v>1457</v>
      </c>
      <c r="B275" t="s">
        <v>1458</v>
      </c>
      <c r="C275" t="s">
        <v>1459</v>
      </c>
      <c r="D275" t="s">
        <v>1460</v>
      </c>
      <c r="E275" t="s">
        <v>1461</v>
      </c>
      <c r="F275">
        <v>1</v>
      </c>
      <c r="G275" t="s">
        <v>68</v>
      </c>
      <c r="H275" t="s">
        <v>1462</v>
      </c>
      <c r="I275">
        <v>0</v>
      </c>
      <c r="J275">
        <v>0</v>
      </c>
      <c r="K275">
        <v>0</v>
      </c>
      <c r="L275">
        <v>1</v>
      </c>
      <c r="M275">
        <v>0</v>
      </c>
      <c r="N275">
        <v>0</v>
      </c>
      <c r="O275">
        <v>1</v>
      </c>
      <c r="Q275" t="s">
        <v>77</v>
      </c>
    </row>
    <row r="276" spans="1:17" x14ac:dyDescent="0.35">
      <c r="A276" t="s">
        <v>1463</v>
      </c>
      <c r="B276" t="s">
        <v>1464</v>
      </c>
      <c r="C276" t="s">
        <v>1465</v>
      </c>
      <c r="D276" t="s">
        <v>1466</v>
      </c>
      <c r="E276" t="s">
        <v>1467</v>
      </c>
      <c r="F276">
        <v>1</v>
      </c>
      <c r="G276" t="s">
        <v>68</v>
      </c>
      <c r="H276" t="s">
        <v>1468</v>
      </c>
      <c r="I276">
        <v>0</v>
      </c>
      <c r="J276">
        <v>1</v>
      </c>
      <c r="K276">
        <v>0</v>
      </c>
      <c r="L276">
        <v>0</v>
      </c>
      <c r="M276">
        <v>0</v>
      </c>
      <c r="N276">
        <v>0</v>
      </c>
      <c r="O276">
        <v>1</v>
      </c>
      <c r="Q276" t="s">
        <v>96</v>
      </c>
    </row>
    <row r="277" spans="1:17" x14ac:dyDescent="0.35">
      <c r="A277" t="s">
        <v>1469</v>
      </c>
      <c r="B277" t="s">
        <v>1470</v>
      </c>
      <c r="C277" t="s">
        <v>1471</v>
      </c>
      <c r="D277" t="s">
        <v>1472</v>
      </c>
      <c r="E277" t="s">
        <v>1473</v>
      </c>
      <c r="F277">
        <v>1</v>
      </c>
      <c r="G277" t="s">
        <v>68</v>
      </c>
      <c r="H277" t="s">
        <v>129</v>
      </c>
      <c r="I277">
        <v>1</v>
      </c>
      <c r="J277">
        <v>0</v>
      </c>
      <c r="K277">
        <v>0</v>
      </c>
      <c r="L277">
        <v>0</v>
      </c>
      <c r="M277">
        <v>0</v>
      </c>
      <c r="N277">
        <v>0</v>
      </c>
      <c r="O277">
        <v>1</v>
      </c>
      <c r="Q277" t="s">
        <v>253</v>
      </c>
    </row>
    <row r="278" spans="1:17" hidden="1" x14ac:dyDescent="0.35">
      <c r="A278" t="s">
        <v>1474</v>
      </c>
      <c r="B278" t="s">
        <v>1475</v>
      </c>
      <c r="C278" t="s">
        <v>1476</v>
      </c>
      <c r="D278" t="s">
        <v>1477</v>
      </c>
      <c r="E278" t="s">
        <v>861</v>
      </c>
      <c r="F278">
        <v>1</v>
      </c>
      <c r="G278" t="s">
        <v>68</v>
      </c>
      <c r="H278" t="s">
        <v>129</v>
      </c>
      <c r="I278">
        <v>1</v>
      </c>
      <c r="J278">
        <v>0</v>
      </c>
      <c r="K278">
        <v>0</v>
      </c>
      <c r="L278">
        <v>0</v>
      </c>
      <c r="M278">
        <v>0</v>
      </c>
      <c r="N278">
        <v>0</v>
      </c>
      <c r="O278">
        <v>1</v>
      </c>
      <c r="Q278" t="s">
        <v>448</v>
      </c>
    </row>
    <row r="279" spans="1:17" x14ac:dyDescent="0.35">
      <c r="A279" t="s">
        <v>1478</v>
      </c>
      <c r="B279" t="s">
        <v>1479</v>
      </c>
      <c r="C279" t="s">
        <v>1480</v>
      </c>
      <c r="D279" t="s">
        <v>1481</v>
      </c>
      <c r="E279" t="s">
        <v>1482</v>
      </c>
      <c r="F279">
        <v>1</v>
      </c>
      <c r="G279" t="s">
        <v>68</v>
      </c>
      <c r="H279" t="s">
        <v>129</v>
      </c>
      <c r="I279">
        <v>1</v>
      </c>
      <c r="J279">
        <v>0</v>
      </c>
      <c r="K279">
        <v>0</v>
      </c>
      <c r="L279">
        <v>0</v>
      </c>
      <c r="M279">
        <v>0</v>
      </c>
      <c r="N279">
        <v>0</v>
      </c>
      <c r="O279">
        <v>1</v>
      </c>
      <c r="Q279" t="s">
        <v>70</v>
      </c>
    </row>
    <row r="280" spans="1:17" x14ac:dyDescent="0.35">
      <c r="A280" t="s">
        <v>1483</v>
      </c>
      <c r="B280" t="s">
        <v>1484</v>
      </c>
      <c r="C280" t="s">
        <v>1485</v>
      </c>
      <c r="D280" t="s">
        <v>1486</v>
      </c>
      <c r="E280" t="s">
        <v>1487</v>
      </c>
      <c r="F280">
        <v>1</v>
      </c>
      <c r="G280" t="s">
        <v>68</v>
      </c>
      <c r="H280" t="s">
        <v>1488</v>
      </c>
      <c r="I280">
        <v>0</v>
      </c>
      <c r="J280">
        <v>1</v>
      </c>
      <c r="K280">
        <v>0</v>
      </c>
      <c r="L280">
        <v>0</v>
      </c>
      <c r="M280">
        <v>0</v>
      </c>
      <c r="N280">
        <v>0</v>
      </c>
      <c r="O280">
        <v>1</v>
      </c>
      <c r="Q280" t="s">
        <v>253</v>
      </c>
    </row>
    <row r="281" spans="1:17" x14ac:dyDescent="0.35">
      <c r="A281" t="s">
        <v>1489</v>
      </c>
      <c r="B281" t="s">
        <v>1490</v>
      </c>
      <c r="C281" t="s">
        <v>1491</v>
      </c>
      <c r="D281" t="s">
        <v>1492</v>
      </c>
      <c r="E281" t="s">
        <v>315</v>
      </c>
      <c r="F281">
        <v>1</v>
      </c>
      <c r="G281" t="s">
        <v>68</v>
      </c>
      <c r="H281" t="s">
        <v>129</v>
      </c>
      <c r="I281">
        <v>1</v>
      </c>
      <c r="J281">
        <v>0</v>
      </c>
      <c r="K281">
        <v>0</v>
      </c>
      <c r="L281">
        <v>0</v>
      </c>
      <c r="M281">
        <v>0</v>
      </c>
      <c r="N281">
        <v>0</v>
      </c>
      <c r="O281">
        <v>1</v>
      </c>
      <c r="Q281" t="s">
        <v>1332</v>
      </c>
    </row>
    <row r="282" spans="1:17" x14ac:dyDescent="0.35">
      <c r="A282" t="s">
        <v>1493</v>
      </c>
      <c r="B282" t="s">
        <v>1494</v>
      </c>
      <c r="C282" t="s">
        <v>1495</v>
      </c>
      <c r="D282" t="s">
        <v>1496</v>
      </c>
      <c r="E282" t="s">
        <v>315</v>
      </c>
      <c r="F282">
        <v>1</v>
      </c>
      <c r="G282" t="s">
        <v>68</v>
      </c>
      <c r="H282" t="s">
        <v>129</v>
      </c>
      <c r="I282">
        <v>1</v>
      </c>
      <c r="J282">
        <v>0</v>
      </c>
      <c r="K282">
        <v>0</v>
      </c>
      <c r="L282">
        <v>0</v>
      </c>
      <c r="M282">
        <v>0</v>
      </c>
      <c r="N282">
        <v>0</v>
      </c>
      <c r="O282">
        <v>1</v>
      </c>
      <c r="Q282" t="s">
        <v>1332</v>
      </c>
    </row>
    <row r="283" spans="1:17" x14ac:dyDescent="0.35">
      <c r="A283" t="s">
        <v>1497</v>
      </c>
      <c r="B283" t="s">
        <v>1498</v>
      </c>
      <c r="C283" t="s">
        <v>1499</v>
      </c>
      <c r="D283" t="s">
        <v>1500</v>
      </c>
      <c r="E283" t="s">
        <v>315</v>
      </c>
      <c r="F283">
        <v>1</v>
      </c>
      <c r="G283" t="s">
        <v>68</v>
      </c>
      <c r="H283" t="s">
        <v>1501</v>
      </c>
      <c r="I283">
        <v>0</v>
      </c>
      <c r="J283">
        <v>0</v>
      </c>
      <c r="K283">
        <v>0</v>
      </c>
      <c r="L283">
        <v>1</v>
      </c>
      <c r="M283">
        <v>0</v>
      </c>
      <c r="N283">
        <v>0</v>
      </c>
      <c r="O283">
        <v>1</v>
      </c>
      <c r="Q283" t="s">
        <v>118</v>
      </c>
    </row>
    <row r="284" spans="1:17" x14ac:dyDescent="0.35">
      <c r="A284" t="s">
        <v>1502</v>
      </c>
      <c r="B284" t="s">
        <v>1503</v>
      </c>
      <c r="C284" t="s">
        <v>1504</v>
      </c>
      <c r="D284" t="s">
        <v>1505</v>
      </c>
      <c r="E284" t="s">
        <v>1506</v>
      </c>
      <c r="F284">
        <v>1</v>
      </c>
      <c r="G284" t="s">
        <v>68</v>
      </c>
      <c r="H284" t="s">
        <v>1507</v>
      </c>
      <c r="I284">
        <v>0</v>
      </c>
      <c r="J284">
        <v>0</v>
      </c>
      <c r="K284">
        <v>0</v>
      </c>
      <c r="L284">
        <v>1</v>
      </c>
      <c r="M284">
        <v>1</v>
      </c>
      <c r="N284">
        <v>0</v>
      </c>
      <c r="O284">
        <v>1</v>
      </c>
      <c r="Q284" t="s">
        <v>214</v>
      </c>
    </row>
    <row r="285" spans="1:17" x14ac:dyDescent="0.35">
      <c r="A285" t="s">
        <v>1508</v>
      </c>
      <c r="B285" t="s">
        <v>1509</v>
      </c>
      <c r="C285" t="s">
        <v>1510</v>
      </c>
      <c r="D285" t="s">
        <v>1511</v>
      </c>
      <c r="E285" t="s">
        <v>1506</v>
      </c>
      <c r="F285">
        <v>1</v>
      </c>
      <c r="G285" t="s">
        <v>68</v>
      </c>
      <c r="H285" t="s">
        <v>1512</v>
      </c>
      <c r="I285">
        <v>0</v>
      </c>
      <c r="J285">
        <v>1</v>
      </c>
      <c r="K285">
        <v>0</v>
      </c>
      <c r="L285">
        <v>0</v>
      </c>
      <c r="M285">
        <v>0</v>
      </c>
      <c r="N285">
        <v>0</v>
      </c>
      <c r="O285">
        <v>1</v>
      </c>
      <c r="Q285" t="s">
        <v>505</v>
      </c>
    </row>
    <row r="286" spans="1:17" x14ac:dyDescent="0.35">
      <c r="A286" t="s">
        <v>1513</v>
      </c>
      <c r="B286" t="s">
        <v>1514</v>
      </c>
      <c r="C286" t="s">
        <v>1515</v>
      </c>
      <c r="D286" t="s">
        <v>1516</v>
      </c>
      <c r="E286" t="s">
        <v>1517</v>
      </c>
      <c r="F286">
        <v>1</v>
      </c>
      <c r="G286" t="s">
        <v>68</v>
      </c>
      <c r="H286" t="s">
        <v>129</v>
      </c>
      <c r="I286">
        <v>1</v>
      </c>
      <c r="J286">
        <v>0</v>
      </c>
      <c r="K286">
        <v>0</v>
      </c>
      <c r="L286">
        <v>0</v>
      </c>
      <c r="M286">
        <v>0</v>
      </c>
      <c r="N286">
        <v>0</v>
      </c>
      <c r="O286">
        <v>1</v>
      </c>
      <c r="Q286" t="s">
        <v>1259</v>
      </c>
    </row>
    <row r="287" spans="1:17" x14ac:dyDescent="0.35">
      <c r="A287" t="s">
        <v>1518</v>
      </c>
      <c r="B287" t="s">
        <v>1519</v>
      </c>
      <c r="C287" t="s">
        <v>1520</v>
      </c>
      <c r="D287" t="s">
        <v>1521</v>
      </c>
      <c r="E287" t="s">
        <v>1517</v>
      </c>
      <c r="F287">
        <v>1</v>
      </c>
      <c r="G287" t="s">
        <v>68</v>
      </c>
      <c r="H287" t="s">
        <v>1522</v>
      </c>
      <c r="I287">
        <v>0</v>
      </c>
      <c r="J287">
        <v>1</v>
      </c>
      <c r="K287">
        <v>0</v>
      </c>
      <c r="L287">
        <v>0</v>
      </c>
      <c r="M287">
        <v>0</v>
      </c>
      <c r="N287">
        <v>0</v>
      </c>
      <c r="O287">
        <v>1</v>
      </c>
      <c r="Q287" t="s">
        <v>118</v>
      </c>
    </row>
    <row r="288" spans="1:17" x14ac:dyDescent="0.35">
      <c r="A288" t="s">
        <v>1523</v>
      </c>
      <c r="B288" t="s">
        <v>1524</v>
      </c>
      <c r="C288" t="s">
        <v>1525</v>
      </c>
      <c r="D288" t="s">
        <v>1526</v>
      </c>
      <c r="E288" t="s">
        <v>386</v>
      </c>
      <c r="F288">
        <v>1</v>
      </c>
      <c r="G288" t="s">
        <v>68</v>
      </c>
      <c r="H288" t="s">
        <v>129</v>
      </c>
      <c r="I288">
        <v>1</v>
      </c>
      <c r="J288">
        <v>0</v>
      </c>
      <c r="K288">
        <v>0</v>
      </c>
      <c r="L288">
        <v>0</v>
      </c>
      <c r="M288">
        <v>0</v>
      </c>
      <c r="N288">
        <v>0</v>
      </c>
      <c r="O288">
        <v>1</v>
      </c>
      <c r="Q288" t="s">
        <v>130</v>
      </c>
    </row>
    <row r="289" spans="1:17" x14ac:dyDescent="0.35">
      <c r="A289" t="s">
        <v>1527</v>
      </c>
      <c r="B289" t="s">
        <v>1528</v>
      </c>
      <c r="C289" t="s">
        <v>1529</v>
      </c>
      <c r="D289" t="s">
        <v>1530</v>
      </c>
      <c r="E289" t="s">
        <v>386</v>
      </c>
      <c r="F289">
        <v>1</v>
      </c>
      <c r="G289" t="s">
        <v>68</v>
      </c>
      <c r="H289" t="s">
        <v>1531</v>
      </c>
      <c r="I289">
        <v>0</v>
      </c>
      <c r="J289">
        <v>0</v>
      </c>
      <c r="K289">
        <v>0</v>
      </c>
      <c r="L289">
        <v>1</v>
      </c>
      <c r="M289">
        <v>0</v>
      </c>
      <c r="N289">
        <v>0</v>
      </c>
      <c r="O289">
        <v>1</v>
      </c>
      <c r="Q289" t="s">
        <v>459</v>
      </c>
    </row>
    <row r="290" spans="1:17" x14ac:dyDescent="0.35">
      <c r="A290" t="s">
        <v>1532</v>
      </c>
      <c r="B290" t="s">
        <v>1533</v>
      </c>
      <c r="C290" t="s">
        <v>1534</v>
      </c>
      <c r="D290" t="s">
        <v>1535</v>
      </c>
      <c r="E290" t="s">
        <v>386</v>
      </c>
      <c r="F290">
        <v>1</v>
      </c>
      <c r="G290" t="s">
        <v>68</v>
      </c>
      <c r="H290" t="s">
        <v>1536</v>
      </c>
      <c r="I290">
        <v>0</v>
      </c>
      <c r="J290">
        <v>1</v>
      </c>
      <c r="K290">
        <v>0</v>
      </c>
      <c r="L290">
        <v>0</v>
      </c>
      <c r="M290">
        <v>0</v>
      </c>
      <c r="N290">
        <v>0</v>
      </c>
      <c r="O290">
        <v>1</v>
      </c>
      <c r="Q290" t="s">
        <v>96</v>
      </c>
    </row>
    <row r="291" spans="1:17" x14ac:dyDescent="0.35">
      <c r="A291" t="s">
        <v>1537</v>
      </c>
      <c r="B291" t="s">
        <v>1538</v>
      </c>
      <c r="C291" t="s">
        <v>1539</v>
      </c>
      <c r="D291" t="s">
        <v>1540</v>
      </c>
      <c r="E291" t="s">
        <v>386</v>
      </c>
      <c r="F291">
        <v>1</v>
      </c>
      <c r="G291" t="s">
        <v>68</v>
      </c>
      <c r="H291" t="s">
        <v>1541</v>
      </c>
      <c r="I291">
        <v>0</v>
      </c>
      <c r="J291">
        <v>0</v>
      </c>
      <c r="K291">
        <v>0</v>
      </c>
      <c r="L291">
        <v>1</v>
      </c>
      <c r="M291">
        <v>0</v>
      </c>
      <c r="N291">
        <v>0</v>
      </c>
      <c r="O291">
        <v>1</v>
      </c>
      <c r="Q291" t="s">
        <v>96</v>
      </c>
    </row>
    <row r="292" spans="1:17" x14ac:dyDescent="0.35">
      <c r="A292" t="s">
        <v>1542</v>
      </c>
      <c r="B292" t="s">
        <v>1543</v>
      </c>
      <c r="C292" t="s">
        <v>1544</v>
      </c>
      <c r="D292" t="s">
        <v>1545</v>
      </c>
      <c r="E292" t="s">
        <v>386</v>
      </c>
      <c r="F292">
        <v>1</v>
      </c>
      <c r="G292" t="s">
        <v>68</v>
      </c>
      <c r="H292" t="s">
        <v>1546</v>
      </c>
      <c r="I292">
        <v>0</v>
      </c>
      <c r="J292">
        <v>1</v>
      </c>
      <c r="K292">
        <v>0</v>
      </c>
      <c r="L292">
        <v>0</v>
      </c>
      <c r="M292">
        <v>0</v>
      </c>
      <c r="N292">
        <v>0</v>
      </c>
      <c r="O292">
        <v>1</v>
      </c>
      <c r="Q292" t="s">
        <v>214</v>
      </c>
    </row>
    <row r="293" spans="1:17" x14ac:dyDescent="0.35">
      <c r="A293" t="s">
        <v>1547</v>
      </c>
      <c r="B293" t="s">
        <v>1548</v>
      </c>
      <c r="C293" t="s">
        <v>1549</v>
      </c>
      <c r="D293" t="s">
        <v>1550</v>
      </c>
      <c r="E293" t="s">
        <v>386</v>
      </c>
      <c r="F293">
        <v>1</v>
      </c>
      <c r="G293" t="s">
        <v>68</v>
      </c>
      <c r="H293" t="s">
        <v>1551</v>
      </c>
      <c r="I293">
        <v>0</v>
      </c>
      <c r="J293">
        <v>1</v>
      </c>
      <c r="K293">
        <v>0</v>
      </c>
      <c r="L293">
        <v>0</v>
      </c>
      <c r="M293">
        <v>0</v>
      </c>
      <c r="N293">
        <v>0</v>
      </c>
      <c r="O293">
        <v>1</v>
      </c>
      <c r="Q293" t="s">
        <v>214</v>
      </c>
    </row>
    <row r="294" spans="1:17" x14ac:dyDescent="0.35">
      <c r="A294" t="s">
        <v>1552</v>
      </c>
      <c r="B294" t="s">
        <v>1553</v>
      </c>
      <c r="C294" t="s">
        <v>1554</v>
      </c>
      <c r="D294" t="s">
        <v>1555</v>
      </c>
      <c r="E294" t="s">
        <v>386</v>
      </c>
      <c r="F294">
        <v>1</v>
      </c>
      <c r="G294" t="s">
        <v>68</v>
      </c>
      <c r="H294" t="s">
        <v>1556</v>
      </c>
      <c r="I294">
        <v>0</v>
      </c>
      <c r="J294">
        <v>1</v>
      </c>
      <c r="K294">
        <v>0</v>
      </c>
      <c r="L294">
        <v>0</v>
      </c>
      <c r="M294">
        <v>0</v>
      </c>
      <c r="N294">
        <v>0</v>
      </c>
      <c r="O294">
        <v>1</v>
      </c>
      <c r="Q294" t="s">
        <v>214</v>
      </c>
    </row>
    <row r="295" spans="1:17" x14ac:dyDescent="0.35">
      <c r="A295" t="s">
        <v>1557</v>
      </c>
      <c r="B295" t="s">
        <v>1558</v>
      </c>
      <c r="C295" t="s">
        <v>1559</v>
      </c>
      <c r="D295" t="s">
        <v>1560</v>
      </c>
      <c r="E295" t="s">
        <v>229</v>
      </c>
      <c r="F295">
        <v>1</v>
      </c>
      <c r="G295" t="s">
        <v>68</v>
      </c>
      <c r="H295" t="s">
        <v>123</v>
      </c>
      <c r="I295">
        <v>0</v>
      </c>
      <c r="J295">
        <v>1</v>
      </c>
      <c r="K295">
        <v>0</v>
      </c>
      <c r="L295">
        <v>0</v>
      </c>
      <c r="M295">
        <v>0</v>
      </c>
      <c r="N295">
        <v>0</v>
      </c>
      <c r="O295">
        <v>1</v>
      </c>
      <c r="Q295" t="s">
        <v>77</v>
      </c>
    </row>
    <row r="296" spans="1:17" x14ac:dyDescent="0.35">
      <c r="A296" t="s">
        <v>1561</v>
      </c>
      <c r="B296" t="s">
        <v>1562</v>
      </c>
      <c r="C296" t="s">
        <v>1563</v>
      </c>
      <c r="D296" t="s">
        <v>1564</v>
      </c>
      <c r="E296" t="s">
        <v>229</v>
      </c>
      <c r="F296">
        <v>1</v>
      </c>
      <c r="G296" t="s">
        <v>68</v>
      </c>
      <c r="H296" t="s">
        <v>1531</v>
      </c>
      <c r="I296">
        <v>0</v>
      </c>
      <c r="J296">
        <v>0</v>
      </c>
      <c r="K296">
        <v>0</v>
      </c>
      <c r="L296">
        <v>1</v>
      </c>
      <c r="M296">
        <v>0</v>
      </c>
      <c r="N296">
        <v>0</v>
      </c>
      <c r="O296">
        <v>1</v>
      </c>
      <c r="Q296" t="s">
        <v>96</v>
      </c>
    </row>
    <row r="297" spans="1:17" x14ac:dyDescent="0.35">
      <c r="A297" t="s">
        <v>1565</v>
      </c>
      <c r="B297" t="s">
        <v>1566</v>
      </c>
      <c r="C297" t="s">
        <v>1567</v>
      </c>
      <c r="D297" t="s">
        <v>1568</v>
      </c>
      <c r="E297" t="s">
        <v>229</v>
      </c>
      <c r="F297">
        <v>1</v>
      </c>
      <c r="G297" t="s">
        <v>68</v>
      </c>
      <c r="H297" t="s">
        <v>123</v>
      </c>
      <c r="I297">
        <v>0</v>
      </c>
      <c r="J297">
        <v>1</v>
      </c>
      <c r="K297">
        <v>0</v>
      </c>
      <c r="L297">
        <v>0</v>
      </c>
      <c r="M297">
        <v>0</v>
      </c>
      <c r="N297">
        <v>0</v>
      </c>
      <c r="O297">
        <v>1</v>
      </c>
      <c r="Q297" t="s">
        <v>253</v>
      </c>
    </row>
    <row r="298" spans="1:17" x14ac:dyDescent="0.35">
      <c r="A298" t="s">
        <v>1569</v>
      </c>
      <c r="B298" t="s">
        <v>1570</v>
      </c>
      <c r="C298" t="s">
        <v>1571</v>
      </c>
      <c r="D298" t="s">
        <v>1572</v>
      </c>
      <c r="E298" t="s">
        <v>229</v>
      </c>
      <c r="F298">
        <v>1</v>
      </c>
      <c r="G298" t="s">
        <v>68</v>
      </c>
      <c r="H298" t="s">
        <v>1573</v>
      </c>
      <c r="I298">
        <v>0</v>
      </c>
      <c r="J298">
        <v>1</v>
      </c>
      <c r="K298">
        <v>0</v>
      </c>
      <c r="L298">
        <v>0</v>
      </c>
      <c r="M298">
        <v>0</v>
      </c>
      <c r="N298">
        <v>0</v>
      </c>
      <c r="O298">
        <v>1</v>
      </c>
      <c r="Q298" t="s">
        <v>214</v>
      </c>
    </row>
    <row r="299" spans="1:17" x14ac:dyDescent="0.35">
      <c r="A299" t="s">
        <v>1574</v>
      </c>
      <c r="B299" t="s">
        <v>1575</v>
      </c>
      <c r="C299" t="s">
        <v>1576</v>
      </c>
      <c r="D299" t="s">
        <v>1577</v>
      </c>
      <c r="E299" t="s">
        <v>1578</v>
      </c>
      <c r="F299">
        <v>1</v>
      </c>
      <c r="G299" t="s">
        <v>68</v>
      </c>
      <c r="H299" t="s">
        <v>1579</v>
      </c>
      <c r="I299">
        <v>0</v>
      </c>
      <c r="J299">
        <v>1</v>
      </c>
      <c r="K299">
        <v>0</v>
      </c>
      <c r="L299">
        <v>0</v>
      </c>
      <c r="M299">
        <v>0</v>
      </c>
      <c r="N299">
        <v>0</v>
      </c>
      <c r="O299">
        <v>1</v>
      </c>
      <c r="Q299" t="s">
        <v>214</v>
      </c>
    </row>
    <row r="300" spans="1:17" x14ac:dyDescent="0.35">
      <c r="A300" t="s">
        <v>1580</v>
      </c>
      <c r="B300" t="s">
        <v>1581</v>
      </c>
      <c r="C300" t="s">
        <v>1582</v>
      </c>
      <c r="D300" t="s">
        <v>1583</v>
      </c>
      <c r="E300" t="s">
        <v>1584</v>
      </c>
      <c r="F300">
        <v>1</v>
      </c>
      <c r="G300" t="s">
        <v>68</v>
      </c>
      <c r="H300" t="s">
        <v>129</v>
      </c>
      <c r="I300">
        <v>1</v>
      </c>
      <c r="J300">
        <v>0</v>
      </c>
      <c r="K300">
        <v>0</v>
      </c>
      <c r="L300">
        <v>0</v>
      </c>
      <c r="M300">
        <v>0</v>
      </c>
      <c r="N300">
        <v>0</v>
      </c>
      <c r="O300">
        <v>1</v>
      </c>
      <c r="Q300" t="s">
        <v>96</v>
      </c>
    </row>
    <row r="301" spans="1:17" x14ac:dyDescent="0.35">
      <c r="A301" t="s">
        <v>1585</v>
      </c>
      <c r="B301" t="s">
        <v>1586</v>
      </c>
      <c r="C301" t="s">
        <v>1587</v>
      </c>
      <c r="D301" t="s">
        <v>1588</v>
      </c>
      <c r="E301" t="s">
        <v>1589</v>
      </c>
      <c r="F301">
        <v>1</v>
      </c>
      <c r="G301" t="s">
        <v>68</v>
      </c>
      <c r="H301" t="s">
        <v>1590</v>
      </c>
      <c r="I301">
        <v>0</v>
      </c>
      <c r="J301">
        <v>1</v>
      </c>
      <c r="K301">
        <v>0</v>
      </c>
      <c r="L301">
        <v>0</v>
      </c>
      <c r="M301">
        <v>0</v>
      </c>
      <c r="N301">
        <v>0</v>
      </c>
      <c r="O301">
        <v>1</v>
      </c>
      <c r="Q301" t="s">
        <v>118</v>
      </c>
    </row>
    <row r="302" spans="1:17" x14ac:dyDescent="0.35">
      <c r="A302" t="s">
        <v>1591</v>
      </c>
      <c r="B302" t="s">
        <v>1592</v>
      </c>
      <c r="C302" t="s">
        <v>1593</v>
      </c>
      <c r="D302" t="s">
        <v>1594</v>
      </c>
      <c r="E302" t="s">
        <v>1595</v>
      </c>
      <c r="F302">
        <v>1</v>
      </c>
      <c r="G302" t="s">
        <v>68</v>
      </c>
      <c r="H302" t="s">
        <v>1596</v>
      </c>
      <c r="I302">
        <v>1</v>
      </c>
      <c r="J302">
        <v>0</v>
      </c>
      <c r="K302">
        <v>0</v>
      </c>
      <c r="L302">
        <v>0</v>
      </c>
      <c r="M302">
        <v>0</v>
      </c>
      <c r="N302">
        <v>0</v>
      </c>
      <c r="O302">
        <v>1</v>
      </c>
      <c r="Q302" t="s">
        <v>77</v>
      </c>
    </row>
    <row r="303" spans="1:17" x14ac:dyDescent="0.35">
      <c r="A303" t="s">
        <v>1597</v>
      </c>
      <c r="B303" t="s">
        <v>1598</v>
      </c>
      <c r="C303" t="s">
        <v>1599</v>
      </c>
      <c r="D303" t="s">
        <v>1600</v>
      </c>
      <c r="E303" t="s">
        <v>1376</v>
      </c>
      <c r="F303">
        <v>1</v>
      </c>
      <c r="G303" t="s">
        <v>68</v>
      </c>
      <c r="H303" t="s">
        <v>129</v>
      </c>
      <c r="I303">
        <v>1</v>
      </c>
      <c r="J303">
        <v>0</v>
      </c>
      <c r="K303">
        <v>0</v>
      </c>
      <c r="L303">
        <v>0</v>
      </c>
      <c r="M303">
        <v>0</v>
      </c>
      <c r="N303">
        <v>0</v>
      </c>
      <c r="O303">
        <v>1</v>
      </c>
      <c r="Q303" t="s">
        <v>1332</v>
      </c>
    </row>
    <row r="304" spans="1:17" x14ac:dyDescent="0.35">
      <c r="A304" t="s">
        <v>1601</v>
      </c>
      <c r="B304" t="s">
        <v>1602</v>
      </c>
      <c r="C304" t="s">
        <v>1603</v>
      </c>
      <c r="D304" t="s">
        <v>1604</v>
      </c>
      <c r="E304" t="s">
        <v>1376</v>
      </c>
      <c r="F304">
        <v>1</v>
      </c>
      <c r="G304" t="s">
        <v>68</v>
      </c>
      <c r="H304" t="s">
        <v>1605</v>
      </c>
      <c r="I304">
        <v>0</v>
      </c>
      <c r="J304">
        <v>1</v>
      </c>
      <c r="K304">
        <v>0</v>
      </c>
      <c r="L304">
        <v>0</v>
      </c>
      <c r="M304">
        <v>0</v>
      </c>
      <c r="N304">
        <v>0</v>
      </c>
      <c r="O304">
        <v>1</v>
      </c>
      <c r="Q304" t="s">
        <v>868</v>
      </c>
    </row>
    <row r="305" spans="1:17" x14ac:dyDescent="0.35">
      <c r="A305" t="s">
        <v>1606</v>
      </c>
      <c r="B305" t="s">
        <v>1607</v>
      </c>
      <c r="C305" t="s">
        <v>1608</v>
      </c>
      <c r="D305" t="s">
        <v>1609</v>
      </c>
      <c r="E305" t="s">
        <v>1376</v>
      </c>
      <c r="F305">
        <v>1</v>
      </c>
      <c r="G305" t="s">
        <v>68</v>
      </c>
      <c r="H305" t="s">
        <v>1610</v>
      </c>
      <c r="I305">
        <v>0</v>
      </c>
      <c r="J305">
        <v>1</v>
      </c>
      <c r="K305">
        <v>0</v>
      </c>
      <c r="L305">
        <v>0</v>
      </c>
      <c r="M305">
        <v>0</v>
      </c>
      <c r="N305">
        <v>0</v>
      </c>
      <c r="O305">
        <v>1</v>
      </c>
      <c r="Q305" t="s">
        <v>96</v>
      </c>
    </row>
    <row r="306" spans="1:17" x14ac:dyDescent="0.35">
      <c r="A306" t="s">
        <v>1611</v>
      </c>
      <c r="B306" t="s">
        <v>1612</v>
      </c>
      <c r="C306" t="s">
        <v>1613</v>
      </c>
      <c r="D306" t="s">
        <v>1614</v>
      </c>
      <c r="E306" t="s">
        <v>1615</v>
      </c>
      <c r="F306">
        <v>1</v>
      </c>
      <c r="G306" t="s">
        <v>68</v>
      </c>
      <c r="H306" t="s">
        <v>129</v>
      </c>
      <c r="I306">
        <v>1</v>
      </c>
      <c r="J306">
        <v>0</v>
      </c>
      <c r="K306">
        <v>0</v>
      </c>
      <c r="L306">
        <v>0</v>
      </c>
      <c r="M306">
        <v>0</v>
      </c>
      <c r="N306">
        <v>0</v>
      </c>
      <c r="O306">
        <v>1</v>
      </c>
      <c r="Q306" t="s">
        <v>868</v>
      </c>
    </row>
    <row r="307" spans="1:17" x14ac:dyDescent="0.35">
      <c r="A307" t="s">
        <v>1616</v>
      </c>
      <c r="B307" t="s">
        <v>1617</v>
      </c>
      <c r="C307" t="s">
        <v>1618</v>
      </c>
      <c r="D307" t="s">
        <v>1619</v>
      </c>
      <c r="E307" t="s">
        <v>1168</v>
      </c>
      <c r="F307">
        <v>1</v>
      </c>
      <c r="G307" t="s">
        <v>68</v>
      </c>
      <c r="H307" t="s">
        <v>1620</v>
      </c>
      <c r="I307">
        <v>0</v>
      </c>
      <c r="J307">
        <v>1</v>
      </c>
      <c r="K307">
        <v>0</v>
      </c>
      <c r="L307">
        <v>0</v>
      </c>
      <c r="M307">
        <v>0</v>
      </c>
      <c r="N307">
        <v>0</v>
      </c>
      <c r="O307">
        <v>1</v>
      </c>
      <c r="Q307" t="s">
        <v>253</v>
      </c>
    </row>
    <row r="308" spans="1:17" x14ac:dyDescent="0.35">
      <c r="A308" t="s">
        <v>1621</v>
      </c>
      <c r="B308" t="s">
        <v>1622</v>
      </c>
      <c r="C308" t="s">
        <v>1623</v>
      </c>
      <c r="D308" t="s">
        <v>1624</v>
      </c>
      <c r="E308" t="s">
        <v>1168</v>
      </c>
      <c r="F308">
        <v>1</v>
      </c>
      <c r="G308" t="s">
        <v>68</v>
      </c>
      <c r="H308" t="s">
        <v>1625</v>
      </c>
      <c r="I308">
        <v>0</v>
      </c>
      <c r="J308">
        <v>1</v>
      </c>
      <c r="K308">
        <v>0</v>
      </c>
      <c r="L308">
        <v>0</v>
      </c>
      <c r="M308">
        <v>0</v>
      </c>
      <c r="N308">
        <v>0</v>
      </c>
      <c r="O308">
        <v>1</v>
      </c>
      <c r="Q308" t="s">
        <v>214</v>
      </c>
    </row>
    <row r="309" spans="1:17" x14ac:dyDescent="0.35">
      <c r="A309" t="s">
        <v>1626</v>
      </c>
      <c r="B309" t="s">
        <v>1627</v>
      </c>
      <c r="C309" t="s">
        <v>1628</v>
      </c>
      <c r="D309" t="s">
        <v>1629</v>
      </c>
      <c r="E309" t="s">
        <v>380</v>
      </c>
      <c r="F309">
        <v>1</v>
      </c>
      <c r="G309" t="s">
        <v>68</v>
      </c>
      <c r="H309" t="s">
        <v>1630</v>
      </c>
      <c r="I309">
        <v>0</v>
      </c>
      <c r="J309">
        <v>0</v>
      </c>
      <c r="K309">
        <v>0</v>
      </c>
      <c r="L309">
        <v>1</v>
      </c>
      <c r="M309">
        <v>0</v>
      </c>
      <c r="N309">
        <v>1</v>
      </c>
      <c r="O309">
        <v>1</v>
      </c>
      <c r="Q309" t="s">
        <v>96</v>
      </c>
    </row>
    <row r="310" spans="1:17" x14ac:dyDescent="0.35">
      <c r="A310" t="s">
        <v>1631</v>
      </c>
      <c r="B310" t="s">
        <v>1632</v>
      </c>
      <c r="C310" t="s">
        <v>1633</v>
      </c>
      <c r="D310" t="s">
        <v>1634</v>
      </c>
      <c r="E310" t="s">
        <v>1635</v>
      </c>
      <c r="F310">
        <v>1</v>
      </c>
      <c r="G310" t="s">
        <v>68</v>
      </c>
      <c r="H310" t="s">
        <v>1636</v>
      </c>
      <c r="I310">
        <v>1</v>
      </c>
      <c r="J310">
        <v>0</v>
      </c>
      <c r="K310">
        <v>0</v>
      </c>
      <c r="L310">
        <v>0</v>
      </c>
      <c r="M310">
        <v>0</v>
      </c>
      <c r="N310">
        <v>0</v>
      </c>
      <c r="O310">
        <v>1</v>
      </c>
      <c r="Q310" t="s">
        <v>103</v>
      </c>
    </row>
    <row r="311" spans="1:17" x14ac:dyDescent="0.35">
      <c r="A311" t="s">
        <v>1637</v>
      </c>
      <c r="B311" t="s">
        <v>1638</v>
      </c>
      <c r="C311" t="s">
        <v>1639</v>
      </c>
      <c r="D311" t="s">
        <v>1640</v>
      </c>
      <c r="E311" t="s">
        <v>495</v>
      </c>
      <c r="F311">
        <v>1</v>
      </c>
      <c r="G311" t="s">
        <v>68</v>
      </c>
      <c r="H311" t="s">
        <v>129</v>
      </c>
      <c r="I311">
        <v>1</v>
      </c>
      <c r="J311">
        <v>0</v>
      </c>
      <c r="K311">
        <v>0</v>
      </c>
      <c r="L311">
        <v>0</v>
      </c>
      <c r="M311">
        <v>0</v>
      </c>
      <c r="N311">
        <v>0</v>
      </c>
      <c r="O311">
        <v>1</v>
      </c>
      <c r="Q311" t="s">
        <v>96</v>
      </c>
    </row>
    <row r="312" spans="1:17" x14ac:dyDescent="0.35">
      <c r="A312" t="s">
        <v>1641</v>
      </c>
      <c r="B312" t="s">
        <v>1642</v>
      </c>
      <c r="C312" t="s">
        <v>1643</v>
      </c>
      <c r="D312" t="s">
        <v>1644</v>
      </c>
      <c r="E312" t="s">
        <v>1645</v>
      </c>
      <c r="F312">
        <v>1</v>
      </c>
      <c r="G312" t="s">
        <v>68</v>
      </c>
      <c r="H312" t="s">
        <v>1646</v>
      </c>
      <c r="I312">
        <v>0</v>
      </c>
      <c r="J312">
        <v>1</v>
      </c>
      <c r="K312">
        <v>0</v>
      </c>
      <c r="L312">
        <v>0</v>
      </c>
      <c r="M312">
        <v>0</v>
      </c>
      <c r="N312">
        <v>0</v>
      </c>
      <c r="O312">
        <v>1</v>
      </c>
      <c r="Q312" t="s">
        <v>118</v>
      </c>
    </row>
    <row r="313" spans="1:17" x14ac:dyDescent="0.35">
      <c r="A313" t="s">
        <v>1647</v>
      </c>
      <c r="B313" t="s">
        <v>1648</v>
      </c>
      <c r="C313" t="s">
        <v>1649</v>
      </c>
      <c r="D313" t="s">
        <v>1650</v>
      </c>
      <c r="E313" t="s">
        <v>1651</v>
      </c>
      <c r="F313">
        <v>1</v>
      </c>
      <c r="G313" t="s">
        <v>68</v>
      </c>
      <c r="H313" t="s">
        <v>129</v>
      </c>
      <c r="I313">
        <v>1</v>
      </c>
      <c r="J313">
        <v>0</v>
      </c>
      <c r="K313">
        <v>0</v>
      </c>
      <c r="L313">
        <v>0</v>
      </c>
      <c r="M313">
        <v>0</v>
      </c>
      <c r="N313">
        <v>0</v>
      </c>
      <c r="O313">
        <v>1</v>
      </c>
      <c r="Q313" t="s">
        <v>459</v>
      </c>
    </row>
    <row r="314" spans="1:17" x14ac:dyDescent="0.35">
      <c r="A314" t="s">
        <v>1652</v>
      </c>
      <c r="B314" t="s">
        <v>1653</v>
      </c>
      <c r="C314" t="s">
        <v>1654</v>
      </c>
      <c r="D314" t="s">
        <v>1655</v>
      </c>
      <c r="E314" t="s">
        <v>1656</v>
      </c>
      <c r="F314">
        <v>1</v>
      </c>
      <c r="G314" t="s">
        <v>68</v>
      </c>
      <c r="H314" t="s">
        <v>1657</v>
      </c>
      <c r="I314">
        <v>1</v>
      </c>
      <c r="J314">
        <v>0</v>
      </c>
      <c r="K314">
        <v>0</v>
      </c>
      <c r="L314">
        <v>0</v>
      </c>
      <c r="M314">
        <v>0</v>
      </c>
      <c r="N314">
        <v>0</v>
      </c>
      <c r="O314">
        <v>1</v>
      </c>
      <c r="Q314" t="s">
        <v>118</v>
      </c>
    </row>
    <row r="315" spans="1:17" x14ac:dyDescent="0.35">
      <c r="A315" t="s">
        <v>1658</v>
      </c>
      <c r="B315" t="s">
        <v>1659</v>
      </c>
      <c r="C315" t="s">
        <v>1660</v>
      </c>
      <c r="D315" t="s">
        <v>1661</v>
      </c>
      <c r="E315" t="s">
        <v>1662</v>
      </c>
      <c r="F315">
        <v>1</v>
      </c>
      <c r="G315" t="s">
        <v>68</v>
      </c>
      <c r="H315" t="s">
        <v>1663</v>
      </c>
      <c r="I315">
        <v>0</v>
      </c>
      <c r="J315">
        <v>0</v>
      </c>
      <c r="K315">
        <v>0</v>
      </c>
      <c r="L315">
        <v>1</v>
      </c>
      <c r="M315">
        <v>0</v>
      </c>
      <c r="N315">
        <v>0</v>
      </c>
      <c r="O315">
        <v>1</v>
      </c>
      <c r="Q315" t="s">
        <v>96</v>
      </c>
    </row>
    <row r="316" spans="1:17" x14ac:dyDescent="0.35">
      <c r="A316" t="s">
        <v>1664</v>
      </c>
      <c r="B316" t="s">
        <v>1665</v>
      </c>
      <c r="C316" t="s">
        <v>1666</v>
      </c>
      <c r="D316" t="s">
        <v>1667</v>
      </c>
      <c r="E316" t="s">
        <v>1668</v>
      </c>
      <c r="F316">
        <v>1</v>
      </c>
      <c r="G316" t="s">
        <v>68</v>
      </c>
      <c r="H316" t="s">
        <v>1669</v>
      </c>
      <c r="I316">
        <v>1</v>
      </c>
      <c r="J316">
        <v>0</v>
      </c>
      <c r="K316">
        <v>0</v>
      </c>
      <c r="L316">
        <v>0</v>
      </c>
      <c r="M316">
        <v>0</v>
      </c>
      <c r="N316">
        <v>0</v>
      </c>
      <c r="O316">
        <v>1</v>
      </c>
      <c r="Q316" t="s">
        <v>868</v>
      </c>
    </row>
    <row r="317" spans="1:17" x14ac:dyDescent="0.35">
      <c r="A317" t="s">
        <v>1670</v>
      </c>
      <c r="B317" t="s">
        <v>1671</v>
      </c>
      <c r="C317" t="s">
        <v>1672</v>
      </c>
      <c r="D317" t="s">
        <v>1673</v>
      </c>
      <c r="E317" t="s">
        <v>1298</v>
      </c>
      <c r="F317">
        <v>1</v>
      </c>
      <c r="G317" t="s">
        <v>68</v>
      </c>
      <c r="H317" t="s">
        <v>129</v>
      </c>
      <c r="I317">
        <v>1</v>
      </c>
      <c r="J317">
        <v>0</v>
      </c>
      <c r="K317">
        <v>0</v>
      </c>
      <c r="L317">
        <v>0</v>
      </c>
      <c r="M317">
        <v>0</v>
      </c>
      <c r="N317">
        <v>0</v>
      </c>
      <c r="O317">
        <v>1</v>
      </c>
      <c r="Q317" t="s">
        <v>70</v>
      </c>
    </row>
    <row r="318" spans="1:17" x14ac:dyDescent="0.35">
      <c r="A318" t="s">
        <v>1674</v>
      </c>
      <c r="B318" t="s">
        <v>1675</v>
      </c>
      <c r="C318" t="s">
        <v>1676</v>
      </c>
      <c r="D318" t="s">
        <v>1677</v>
      </c>
      <c r="E318" t="s">
        <v>1678</v>
      </c>
      <c r="F318">
        <v>1</v>
      </c>
      <c r="G318" t="s">
        <v>68</v>
      </c>
      <c r="H318" t="s">
        <v>129</v>
      </c>
      <c r="I318">
        <v>1</v>
      </c>
      <c r="J318">
        <v>0</v>
      </c>
      <c r="K318">
        <v>0</v>
      </c>
      <c r="L318">
        <v>0</v>
      </c>
      <c r="M318">
        <v>0</v>
      </c>
      <c r="N318">
        <v>0</v>
      </c>
      <c r="O318">
        <v>1</v>
      </c>
      <c r="Q318" t="s">
        <v>118</v>
      </c>
    </row>
    <row r="319" spans="1:17" x14ac:dyDescent="0.35">
      <c r="A319" t="s">
        <v>1679</v>
      </c>
      <c r="B319" t="s">
        <v>1680</v>
      </c>
      <c r="C319" t="s">
        <v>1681</v>
      </c>
      <c r="D319" t="s">
        <v>1682</v>
      </c>
      <c r="E319" t="s">
        <v>1354</v>
      </c>
      <c r="F319">
        <v>1</v>
      </c>
      <c r="G319" t="s">
        <v>68</v>
      </c>
      <c r="H319" t="s">
        <v>1683</v>
      </c>
      <c r="I319">
        <v>0</v>
      </c>
      <c r="J319">
        <v>1</v>
      </c>
      <c r="K319">
        <v>0</v>
      </c>
      <c r="L319">
        <v>0</v>
      </c>
      <c r="M319">
        <v>0</v>
      </c>
      <c r="N319">
        <v>0</v>
      </c>
      <c r="O319">
        <v>1</v>
      </c>
      <c r="Q319" t="s">
        <v>868</v>
      </c>
    </row>
    <row r="320" spans="1:17" x14ac:dyDescent="0.35">
      <c r="A320" t="s">
        <v>1684</v>
      </c>
      <c r="B320" t="s">
        <v>1685</v>
      </c>
      <c r="C320" t="s">
        <v>1686</v>
      </c>
      <c r="D320" t="s">
        <v>1687</v>
      </c>
      <c r="E320" t="s">
        <v>1354</v>
      </c>
      <c r="F320">
        <v>1</v>
      </c>
      <c r="G320" t="s">
        <v>68</v>
      </c>
      <c r="H320" t="s">
        <v>1688</v>
      </c>
      <c r="I320">
        <v>0</v>
      </c>
      <c r="J320">
        <v>1</v>
      </c>
      <c r="K320">
        <v>0</v>
      </c>
      <c r="L320">
        <v>0</v>
      </c>
      <c r="M320">
        <v>0</v>
      </c>
      <c r="N320">
        <v>0</v>
      </c>
      <c r="O320">
        <v>1</v>
      </c>
      <c r="Q320" t="s">
        <v>606</v>
      </c>
    </row>
    <row r="321" spans="1:17" x14ac:dyDescent="0.35">
      <c r="A321" t="s">
        <v>1689</v>
      </c>
      <c r="B321" t="s">
        <v>1690</v>
      </c>
      <c r="C321" t="s">
        <v>1691</v>
      </c>
      <c r="D321" t="s">
        <v>1692</v>
      </c>
      <c r="E321" t="s">
        <v>1354</v>
      </c>
      <c r="F321">
        <v>1</v>
      </c>
      <c r="G321" t="s">
        <v>68</v>
      </c>
      <c r="H321" t="s">
        <v>1693</v>
      </c>
      <c r="I321">
        <v>0</v>
      </c>
      <c r="J321">
        <v>1</v>
      </c>
      <c r="K321">
        <v>0</v>
      </c>
      <c r="L321">
        <v>0</v>
      </c>
      <c r="M321">
        <v>0</v>
      </c>
      <c r="N321">
        <v>0</v>
      </c>
      <c r="O321">
        <v>1</v>
      </c>
      <c r="Q321" t="s">
        <v>77</v>
      </c>
    </row>
    <row r="322" spans="1:17" x14ac:dyDescent="0.35">
      <c r="A322" t="s">
        <v>1694</v>
      </c>
      <c r="B322" t="s">
        <v>1695</v>
      </c>
      <c r="C322" t="s">
        <v>1696</v>
      </c>
      <c r="D322" t="s">
        <v>1697</v>
      </c>
      <c r="E322" t="s">
        <v>1698</v>
      </c>
      <c r="F322">
        <v>1</v>
      </c>
      <c r="G322" t="s">
        <v>68</v>
      </c>
      <c r="H322" t="s">
        <v>129</v>
      </c>
      <c r="I322">
        <v>1</v>
      </c>
      <c r="J322">
        <v>0</v>
      </c>
      <c r="K322">
        <v>0</v>
      </c>
      <c r="L322">
        <v>0</v>
      </c>
      <c r="M322">
        <v>0</v>
      </c>
      <c r="N322">
        <v>0</v>
      </c>
      <c r="O322">
        <v>1</v>
      </c>
      <c r="Q322" t="s">
        <v>1259</v>
      </c>
    </row>
    <row r="323" spans="1:17" x14ac:dyDescent="0.35">
      <c r="A323" t="s">
        <v>1699</v>
      </c>
      <c r="B323" t="s">
        <v>1700</v>
      </c>
      <c r="C323" t="s">
        <v>1701</v>
      </c>
      <c r="D323" t="s">
        <v>1702</v>
      </c>
      <c r="E323" t="s">
        <v>1703</v>
      </c>
      <c r="F323">
        <v>1</v>
      </c>
      <c r="G323" t="s">
        <v>68</v>
      </c>
      <c r="H323" t="s">
        <v>1704</v>
      </c>
      <c r="I323">
        <v>1</v>
      </c>
      <c r="J323">
        <v>0</v>
      </c>
      <c r="K323">
        <v>0</v>
      </c>
      <c r="L323">
        <v>0</v>
      </c>
      <c r="M323">
        <v>0</v>
      </c>
      <c r="N323">
        <v>0</v>
      </c>
      <c r="O323">
        <v>1</v>
      </c>
      <c r="Q323" t="s">
        <v>253</v>
      </c>
    </row>
    <row r="324" spans="1:17" x14ac:dyDescent="0.35">
      <c r="A324" t="s">
        <v>1705</v>
      </c>
      <c r="B324" t="s">
        <v>710</v>
      </c>
      <c r="C324" t="s">
        <v>711</v>
      </c>
      <c r="D324" t="s">
        <v>712</v>
      </c>
      <c r="E324" t="s">
        <v>713</v>
      </c>
      <c r="F324">
        <v>1</v>
      </c>
      <c r="G324" t="s">
        <v>68</v>
      </c>
      <c r="H324" t="s">
        <v>714</v>
      </c>
      <c r="I324">
        <v>0</v>
      </c>
      <c r="J324">
        <v>1</v>
      </c>
      <c r="K324">
        <v>0</v>
      </c>
      <c r="L324">
        <v>0</v>
      </c>
      <c r="M324">
        <v>0</v>
      </c>
      <c r="N324">
        <v>0</v>
      </c>
      <c r="O324">
        <v>1</v>
      </c>
      <c r="Q324" t="s">
        <v>96</v>
      </c>
    </row>
    <row r="325" spans="1:17" x14ac:dyDescent="0.35">
      <c r="A325" t="s">
        <v>1706</v>
      </c>
      <c r="B325" t="s">
        <v>1707</v>
      </c>
      <c r="C325" t="s">
        <v>1708</v>
      </c>
      <c r="D325" t="s">
        <v>1709</v>
      </c>
      <c r="E325" t="s">
        <v>1710</v>
      </c>
      <c r="F325">
        <v>1</v>
      </c>
      <c r="G325" t="s">
        <v>68</v>
      </c>
      <c r="H325" t="s">
        <v>129</v>
      </c>
      <c r="I325">
        <v>1</v>
      </c>
      <c r="J325">
        <v>0</v>
      </c>
      <c r="K325">
        <v>0</v>
      </c>
      <c r="L325">
        <v>0</v>
      </c>
      <c r="M325">
        <v>0</v>
      </c>
      <c r="N325">
        <v>0</v>
      </c>
      <c r="O325">
        <v>1</v>
      </c>
      <c r="Q325" t="s">
        <v>96</v>
      </c>
    </row>
    <row r="326" spans="1:17" x14ac:dyDescent="0.35">
      <c r="A326" t="s">
        <v>1711</v>
      </c>
      <c r="B326" t="s">
        <v>1712</v>
      </c>
      <c r="C326" t="s">
        <v>1713</v>
      </c>
      <c r="D326" t="s">
        <v>1714</v>
      </c>
      <c r="E326" t="s">
        <v>861</v>
      </c>
      <c r="F326">
        <v>1</v>
      </c>
      <c r="G326" t="s">
        <v>68</v>
      </c>
      <c r="H326" t="s">
        <v>1715</v>
      </c>
      <c r="I326">
        <v>0</v>
      </c>
      <c r="J326">
        <v>0</v>
      </c>
      <c r="K326">
        <v>0</v>
      </c>
      <c r="L326">
        <v>1</v>
      </c>
      <c r="M326">
        <v>0</v>
      </c>
      <c r="N326">
        <v>1</v>
      </c>
      <c r="O326">
        <v>1</v>
      </c>
      <c r="Q326" t="s">
        <v>70</v>
      </c>
    </row>
    <row r="327" spans="1:17" x14ac:dyDescent="0.35">
      <c r="A327" t="s">
        <v>1716</v>
      </c>
      <c r="B327" t="s">
        <v>1717</v>
      </c>
      <c r="C327" t="s">
        <v>1718</v>
      </c>
      <c r="D327" t="s">
        <v>1719</v>
      </c>
      <c r="E327" t="s">
        <v>207</v>
      </c>
      <c r="F327">
        <v>1</v>
      </c>
      <c r="G327" t="s">
        <v>68</v>
      </c>
      <c r="H327" t="s">
        <v>1720</v>
      </c>
      <c r="I327">
        <v>0</v>
      </c>
      <c r="J327">
        <v>0</v>
      </c>
      <c r="K327">
        <v>1</v>
      </c>
      <c r="L327">
        <v>0</v>
      </c>
      <c r="M327">
        <v>1</v>
      </c>
      <c r="N327">
        <v>0</v>
      </c>
      <c r="O327">
        <v>1</v>
      </c>
      <c r="Q327" t="s">
        <v>253</v>
      </c>
    </row>
    <row r="328" spans="1:17" x14ac:dyDescent="0.35">
      <c r="A328" t="s">
        <v>1721</v>
      </c>
      <c r="B328" t="s">
        <v>1722</v>
      </c>
      <c r="C328" t="s">
        <v>1723</v>
      </c>
      <c r="D328" t="s">
        <v>1724</v>
      </c>
      <c r="E328" t="s">
        <v>207</v>
      </c>
      <c r="F328">
        <v>1</v>
      </c>
      <c r="G328" t="s">
        <v>68</v>
      </c>
      <c r="H328" t="s">
        <v>1725</v>
      </c>
      <c r="I328">
        <v>1</v>
      </c>
      <c r="J328">
        <v>0</v>
      </c>
      <c r="K328">
        <v>0</v>
      </c>
      <c r="L328">
        <v>0</v>
      </c>
      <c r="M328">
        <v>0</v>
      </c>
      <c r="N328">
        <v>0</v>
      </c>
      <c r="O328">
        <v>1</v>
      </c>
      <c r="Q328" t="s">
        <v>253</v>
      </c>
    </row>
    <row r="329" spans="1:17" x14ac:dyDescent="0.35">
      <c r="A329" t="s">
        <v>1726</v>
      </c>
      <c r="B329" t="s">
        <v>1727</v>
      </c>
      <c r="C329" t="s">
        <v>1728</v>
      </c>
      <c r="D329" t="s">
        <v>1729</v>
      </c>
      <c r="E329" t="s">
        <v>207</v>
      </c>
      <c r="F329">
        <v>1</v>
      </c>
      <c r="G329" t="s">
        <v>68</v>
      </c>
      <c r="H329" t="s">
        <v>1730</v>
      </c>
      <c r="I329">
        <v>0</v>
      </c>
      <c r="J329">
        <v>0</v>
      </c>
      <c r="K329">
        <v>1</v>
      </c>
      <c r="L329">
        <v>0</v>
      </c>
      <c r="M329">
        <v>1</v>
      </c>
      <c r="N329">
        <v>0</v>
      </c>
      <c r="O329">
        <v>1</v>
      </c>
      <c r="Q329" t="s">
        <v>214</v>
      </c>
    </row>
    <row r="330" spans="1:17" hidden="1" x14ac:dyDescent="0.35">
      <c r="A330" t="s">
        <v>1731</v>
      </c>
      <c r="B330" t="s">
        <v>1732</v>
      </c>
      <c r="C330" t="s">
        <v>1733</v>
      </c>
      <c r="D330" t="s">
        <v>1734</v>
      </c>
      <c r="E330" t="s">
        <v>1735</v>
      </c>
      <c r="F330">
        <v>1</v>
      </c>
      <c r="G330" t="s">
        <v>68</v>
      </c>
      <c r="H330" t="s">
        <v>129</v>
      </c>
      <c r="I330">
        <v>1</v>
      </c>
      <c r="J330">
        <v>0</v>
      </c>
      <c r="K330">
        <v>0</v>
      </c>
      <c r="L330">
        <v>0</v>
      </c>
      <c r="M330">
        <v>0</v>
      </c>
      <c r="N330">
        <v>0</v>
      </c>
      <c r="O330">
        <v>1</v>
      </c>
      <c r="Q330" t="s">
        <v>1736</v>
      </c>
    </row>
    <row r="331" spans="1:17" x14ac:dyDescent="0.35">
      <c r="A331" t="s">
        <v>1737</v>
      </c>
      <c r="B331" t="s">
        <v>1738</v>
      </c>
      <c r="C331" t="s">
        <v>1739</v>
      </c>
      <c r="D331" t="s">
        <v>1740</v>
      </c>
      <c r="E331" t="s">
        <v>1741</v>
      </c>
      <c r="F331">
        <v>1</v>
      </c>
      <c r="G331" t="s">
        <v>68</v>
      </c>
      <c r="H331" t="s">
        <v>1742</v>
      </c>
      <c r="I331">
        <v>1</v>
      </c>
      <c r="J331">
        <v>0</v>
      </c>
      <c r="K331">
        <v>0</v>
      </c>
      <c r="L331">
        <v>0</v>
      </c>
      <c r="M331">
        <v>0</v>
      </c>
      <c r="N331">
        <v>0</v>
      </c>
      <c r="O331">
        <v>1</v>
      </c>
      <c r="Q331" t="s">
        <v>776</v>
      </c>
    </row>
    <row r="332" spans="1:17" x14ac:dyDescent="0.35">
      <c r="A332" t="s">
        <v>1743</v>
      </c>
      <c r="B332" t="s">
        <v>1744</v>
      </c>
      <c r="C332" t="s">
        <v>1745</v>
      </c>
      <c r="D332" t="s">
        <v>1746</v>
      </c>
      <c r="E332" t="s">
        <v>1747</v>
      </c>
      <c r="F332">
        <v>1</v>
      </c>
      <c r="G332" t="s">
        <v>68</v>
      </c>
      <c r="H332" t="s">
        <v>129</v>
      </c>
      <c r="I332">
        <v>0</v>
      </c>
      <c r="J332">
        <v>1</v>
      </c>
      <c r="K332">
        <v>0</v>
      </c>
      <c r="L332">
        <v>0</v>
      </c>
      <c r="M332">
        <v>0</v>
      </c>
      <c r="N332">
        <v>0</v>
      </c>
      <c r="O332">
        <v>1</v>
      </c>
      <c r="Q332" t="s">
        <v>776</v>
      </c>
    </row>
    <row r="333" spans="1:17" x14ac:dyDescent="0.35">
      <c r="A333" t="s">
        <v>1748</v>
      </c>
      <c r="B333" t="s">
        <v>1749</v>
      </c>
      <c r="C333" t="s">
        <v>1750</v>
      </c>
      <c r="D333" t="s">
        <v>1751</v>
      </c>
      <c r="E333" t="s">
        <v>386</v>
      </c>
      <c r="F333">
        <v>1</v>
      </c>
      <c r="G333" t="s">
        <v>68</v>
      </c>
      <c r="H333" t="s">
        <v>129</v>
      </c>
      <c r="I333">
        <v>1</v>
      </c>
      <c r="J333">
        <v>0</v>
      </c>
      <c r="K333">
        <v>0</v>
      </c>
      <c r="L333">
        <v>0</v>
      </c>
      <c r="M333">
        <v>0</v>
      </c>
      <c r="N333">
        <v>0</v>
      </c>
      <c r="O333">
        <v>1</v>
      </c>
      <c r="Q333" t="s">
        <v>791</v>
      </c>
    </row>
    <row r="334" spans="1:17" x14ac:dyDescent="0.35">
      <c r="A334" t="s">
        <v>1752</v>
      </c>
      <c r="B334" t="s">
        <v>1753</v>
      </c>
      <c r="C334" t="s">
        <v>1754</v>
      </c>
      <c r="D334" t="s">
        <v>1755</v>
      </c>
      <c r="E334" t="s">
        <v>309</v>
      </c>
      <c r="F334">
        <v>1</v>
      </c>
      <c r="G334" t="s">
        <v>68</v>
      </c>
      <c r="H334" t="s">
        <v>1756</v>
      </c>
      <c r="I334">
        <v>0</v>
      </c>
      <c r="J334">
        <v>0</v>
      </c>
      <c r="K334">
        <v>0</v>
      </c>
      <c r="L334">
        <v>1</v>
      </c>
      <c r="M334">
        <v>0</v>
      </c>
      <c r="N334">
        <v>0</v>
      </c>
      <c r="O334">
        <v>1</v>
      </c>
      <c r="Q334" t="s">
        <v>70</v>
      </c>
    </row>
    <row r="335" spans="1:17" x14ac:dyDescent="0.35">
      <c r="A335" t="s">
        <v>1757</v>
      </c>
      <c r="B335" t="s">
        <v>1758</v>
      </c>
      <c r="C335" t="s">
        <v>1759</v>
      </c>
      <c r="D335" t="s">
        <v>1760</v>
      </c>
      <c r="E335" t="s">
        <v>1761</v>
      </c>
      <c r="F335">
        <v>1</v>
      </c>
      <c r="G335" t="s">
        <v>68</v>
      </c>
      <c r="H335" t="s">
        <v>129</v>
      </c>
      <c r="I335">
        <v>1</v>
      </c>
      <c r="J335">
        <v>0</v>
      </c>
      <c r="K335">
        <v>0</v>
      </c>
      <c r="L335">
        <v>0</v>
      </c>
      <c r="M335">
        <v>0</v>
      </c>
      <c r="N335">
        <v>0</v>
      </c>
      <c r="O335">
        <v>1</v>
      </c>
      <c r="Q335" t="s">
        <v>1259</v>
      </c>
    </row>
    <row r="336" spans="1:17" x14ac:dyDescent="0.35">
      <c r="A336" t="s">
        <v>1762</v>
      </c>
      <c r="B336" t="s">
        <v>1763</v>
      </c>
      <c r="C336" t="s">
        <v>1764</v>
      </c>
      <c r="D336" t="s">
        <v>1765</v>
      </c>
      <c r="E336" t="s">
        <v>1766</v>
      </c>
      <c r="F336">
        <v>1</v>
      </c>
      <c r="G336" t="s">
        <v>68</v>
      </c>
      <c r="H336" t="s">
        <v>1767</v>
      </c>
      <c r="I336">
        <v>0</v>
      </c>
      <c r="J336">
        <v>1</v>
      </c>
      <c r="K336">
        <v>0</v>
      </c>
      <c r="L336">
        <v>0</v>
      </c>
      <c r="M336">
        <v>0</v>
      </c>
      <c r="N336">
        <v>0</v>
      </c>
      <c r="O336">
        <v>1</v>
      </c>
      <c r="Q336" t="s">
        <v>96</v>
      </c>
    </row>
    <row r="337" spans="1:17" x14ac:dyDescent="0.35">
      <c r="A337" t="s">
        <v>1768</v>
      </c>
      <c r="B337" t="s">
        <v>1769</v>
      </c>
      <c r="C337" t="s">
        <v>1770</v>
      </c>
      <c r="D337" t="s">
        <v>1771</v>
      </c>
      <c r="E337" t="s">
        <v>1772</v>
      </c>
      <c r="F337">
        <v>1</v>
      </c>
      <c r="G337" t="s">
        <v>68</v>
      </c>
      <c r="H337" t="s">
        <v>1773</v>
      </c>
      <c r="I337">
        <v>0</v>
      </c>
      <c r="J337">
        <v>1</v>
      </c>
      <c r="K337">
        <v>0</v>
      </c>
      <c r="L337">
        <v>0</v>
      </c>
      <c r="M337">
        <v>0</v>
      </c>
      <c r="N337">
        <v>0</v>
      </c>
      <c r="O337">
        <v>1</v>
      </c>
      <c r="Q337" t="s">
        <v>96</v>
      </c>
    </row>
    <row r="338" spans="1:17" x14ac:dyDescent="0.35">
      <c r="A338" t="s">
        <v>1774</v>
      </c>
      <c r="B338" t="s">
        <v>1775</v>
      </c>
      <c r="C338" t="s">
        <v>1776</v>
      </c>
      <c r="D338" t="s">
        <v>1777</v>
      </c>
      <c r="E338" t="s">
        <v>1772</v>
      </c>
      <c r="F338">
        <v>1</v>
      </c>
      <c r="G338" t="s">
        <v>68</v>
      </c>
      <c r="H338" t="s">
        <v>1778</v>
      </c>
      <c r="I338">
        <v>0</v>
      </c>
      <c r="J338">
        <v>1</v>
      </c>
      <c r="K338">
        <v>0</v>
      </c>
      <c r="L338">
        <v>0</v>
      </c>
      <c r="M338">
        <v>0</v>
      </c>
      <c r="N338">
        <v>0</v>
      </c>
      <c r="O338">
        <v>1</v>
      </c>
      <c r="Q338" t="s">
        <v>96</v>
      </c>
    </row>
    <row r="339" spans="1:17" x14ac:dyDescent="0.35">
      <c r="A339" t="s">
        <v>1779</v>
      </c>
      <c r="B339" t="s">
        <v>1780</v>
      </c>
      <c r="C339" t="s">
        <v>1781</v>
      </c>
      <c r="D339" t="s">
        <v>1782</v>
      </c>
      <c r="E339" t="s">
        <v>1388</v>
      </c>
      <c r="F339">
        <v>1</v>
      </c>
      <c r="G339" t="s">
        <v>68</v>
      </c>
      <c r="H339" t="s">
        <v>129</v>
      </c>
      <c r="I339">
        <v>1</v>
      </c>
      <c r="J339">
        <v>0</v>
      </c>
      <c r="K339">
        <v>0</v>
      </c>
      <c r="L339">
        <v>0</v>
      </c>
      <c r="M339">
        <v>0</v>
      </c>
      <c r="N339">
        <v>0</v>
      </c>
      <c r="O339">
        <v>1</v>
      </c>
      <c r="Q339" t="s">
        <v>103</v>
      </c>
    </row>
    <row r="340" spans="1:17" x14ac:dyDescent="0.35">
      <c r="A340" t="s">
        <v>1783</v>
      </c>
      <c r="B340" t="s">
        <v>1784</v>
      </c>
      <c r="C340" t="s">
        <v>1785</v>
      </c>
      <c r="D340" t="s">
        <v>1786</v>
      </c>
      <c r="E340" t="s">
        <v>1787</v>
      </c>
      <c r="F340">
        <v>1</v>
      </c>
      <c r="G340" t="s">
        <v>68</v>
      </c>
      <c r="H340" t="s">
        <v>1788</v>
      </c>
      <c r="I340">
        <v>0</v>
      </c>
      <c r="J340">
        <v>1</v>
      </c>
      <c r="K340">
        <v>0</v>
      </c>
      <c r="L340">
        <v>0</v>
      </c>
      <c r="M340">
        <v>0</v>
      </c>
      <c r="N340">
        <v>0</v>
      </c>
      <c r="O340">
        <v>1</v>
      </c>
      <c r="Q340" t="s">
        <v>868</v>
      </c>
    </row>
    <row r="341" spans="1:17" x14ac:dyDescent="0.35">
      <c r="A341" t="s">
        <v>1789</v>
      </c>
      <c r="B341" t="s">
        <v>1790</v>
      </c>
      <c r="C341" t="s">
        <v>1791</v>
      </c>
      <c r="D341" t="s">
        <v>1792</v>
      </c>
      <c r="E341" t="s">
        <v>1467</v>
      </c>
      <c r="F341">
        <v>1</v>
      </c>
      <c r="G341" t="s">
        <v>68</v>
      </c>
      <c r="H341" t="s">
        <v>1793</v>
      </c>
      <c r="I341">
        <v>0</v>
      </c>
      <c r="J341">
        <v>1</v>
      </c>
      <c r="K341">
        <v>0</v>
      </c>
      <c r="L341">
        <v>0</v>
      </c>
      <c r="M341">
        <v>0</v>
      </c>
      <c r="N341">
        <v>0</v>
      </c>
      <c r="O341">
        <v>1</v>
      </c>
      <c r="Q341" t="s">
        <v>459</v>
      </c>
    </row>
    <row r="342" spans="1:17" x14ac:dyDescent="0.35">
      <c r="A342" t="s">
        <v>1794</v>
      </c>
      <c r="B342" t="s">
        <v>1795</v>
      </c>
      <c r="C342" t="s">
        <v>1796</v>
      </c>
      <c r="D342" t="s">
        <v>1797</v>
      </c>
      <c r="E342" t="s">
        <v>1787</v>
      </c>
      <c r="F342">
        <v>1</v>
      </c>
      <c r="G342" t="s">
        <v>68</v>
      </c>
      <c r="H342" t="s">
        <v>1798</v>
      </c>
      <c r="I342">
        <v>0</v>
      </c>
      <c r="J342">
        <v>1</v>
      </c>
      <c r="K342">
        <v>0</v>
      </c>
      <c r="L342">
        <v>0</v>
      </c>
      <c r="M342">
        <v>0</v>
      </c>
      <c r="N342">
        <v>0</v>
      </c>
      <c r="O342">
        <v>1</v>
      </c>
      <c r="Q342" t="s">
        <v>1259</v>
      </c>
    </row>
    <row r="343" spans="1:17" x14ac:dyDescent="0.35">
      <c r="A343" t="s">
        <v>1799</v>
      </c>
      <c r="B343" t="s">
        <v>1800</v>
      </c>
      <c r="C343" t="s">
        <v>1801</v>
      </c>
      <c r="D343" t="s">
        <v>1802</v>
      </c>
      <c r="E343" t="s">
        <v>1803</v>
      </c>
      <c r="F343">
        <v>1</v>
      </c>
      <c r="G343" t="s">
        <v>68</v>
      </c>
      <c r="H343" t="s">
        <v>1804</v>
      </c>
      <c r="I343">
        <v>0</v>
      </c>
      <c r="J343">
        <v>1</v>
      </c>
      <c r="K343">
        <v>0</v>
      </c>
      <c r="L343">
        <v>0</v>
      </c>
      <c r="M343">
        <v>0</v>
      </c>
      <c r="N343">
        <v>0</v>
      </c>
      <c r="O343">
        <v>1</v>
      </c>
      <c r="Q343" t="s">
        <v>77</v>
      </c>
    </row>
    <row r="344" spans="1:17" x14ac:dyDescent="0.35">
      <c r="A344" t="s">
        <v>1805</v>
      </c>
      <c r="B344" t="s">
        <v>1806</v>
      </c>
      <c r="C344" t="s">
        <v>1807</v>
      </c>
      <c r="D344" t="s">
        <v>1808</v>
      </c>
      <c r="E344" t="s">
        <v>1809</v>
      </c>
      <c r="F344">
        <v>1</v>
      </c>
      <c r="G344" t="s">
        <v>68</v>
      </c>
      <c r="H344" t="s">
        <v>129</v>
      </c>
      <c r="I344">
        <v>1</v>
      </c>
      <c r="J344">
        <v>0</v>
      </c>
      <c r="K344">
        <v>0</v>
      </c>
      <c r="L344">
        <v>0</v>
      </c>
      <c r="M344">
        <v>0</v>
      </c>
      <c r="N344">
        <v>0</v>
      </c>
      <c r="O344">
        <v>1</v>
      </c>
      <c r="Q344" t="s">
        <v>1810</v>
      </c>
    </row>
    <row r="345" spans="1:17" x14ac:dyDescent="0.35">
      <c r="A345" t="s">
        <v>1811</v>
      </c>
      <c r="B345" t="s">
        <v>1812</v>
      </c>
      <c r="C345" t="s">
        <v>1813</v>
      </c>
      <c r="D345" t="s">
        <v>1814</v>
      </c>
      <c r="E345" t="s">
        <v>1815</v>
      </c>
      <c r="F345">
        <v>1</v>
      </c>
      <c r="G345" t="s">
        <v>68</v>
      </c>
      <c r="H345" t="s">
        <v>129</v>
      </c>
      <c r="I345">
        <v>1</v>
      </c>
      <c r="J345">
        <v>0</v>
      </c>
      <c r="K345">
        <v>0</v>
      </c>
      <c r="L345">
        <v>0</v>
      </c>
      <c r="M345">
        <v>0</v>
      </c>
      <c r="N345">
        <v>0</v>
      </c>
      <c r="O345">
        <v>1</v>
      </c>
      <c r="Q345" t="s">
        <v>118</v>
      </c>
    </row>
    <row r="346" spans="1:17" hidden="1" x14ac:dyDescent="0.35">
      <c r="A346" t="s">
        <v>1816</v>
      </c>
      <c r="B346" t="s">
        <v>1817</v>
      </c>
      <c r="C346" t="s">
        <v>1818</v>
      </c>
      <c r="D346" t="s">
        <v>1819</v>
      </c>
      <c r="E346" t="s">
        <v>1820</v>
      </c>
      <c r="F346">
        <v>1</v>
      </c>
      <c r="G346" t="s">
        <v>68</v>
      </c>
      <c r="H346" t="s">
        <v>129</v>
      </c>
      <c r="I346">
        <v>1</v>
      </c>
      <c r="J346">
        <v>0</v>
      </c>
      <c r="K346">
        <v>0</v>
      </c>
      <c r="L346">
        <v>0</v>
      </c>
      <c r="M346">
        <v>0</v>
      </c>
      <c r="N346">
        <v>0</v>
      </c>
      <c r="O346">
        <v>1</v>
      </c>
      <c r="Q346" t="s">
        <v>1821</v>
      </c>
    </row>
    <row r="347" spans="1:17" x14ac:dyDescent="0.35">
      <c r="A347" t="s">
        <v>1822</v>
      </c>
      <c r="B347" t="s">
        <v>1823</v>
      </c>
      <c r="C347" t="s">
        <v>1824</v>
      </c>
      <c r="D347" t="s">
        <v>1825</v>
      </c>
      <c r="E347" t="s">
        <v>179</v>
      </c>
      <c r="F347">
        <v>1</v>
      </c>
      <c r="G347" t="s">
        <v>68</v>
      </c>
      <c r="H347" t="s">
        <v>1826</v>
      </c>
      <c r="I347">
        <v>1</v>
      </c>
      <c r="J347">
        <v>0</v>
      </c>
      <c r="K347">
        <v>0</v>
      </c>
      <c r="L347">
        <v>0</v>
      </c>
      <c r="M347">
        <v>0</v>
      </c>
      <c r="N347">
        <v>0</v>
      </c>
      <c r="O347">
        <v>1</v>
      </c>
      <c r="Q347" t="s">
        <v>1810</v>
      </c>
    </row>
    <row r="348" spans="1:17" x14ac:dyDescent="0.35">
      <c r="A348" t="s">
        <v>1827</v>
      </c>
      <c r="B348" t="s">
        <v>1828</v>
      </c>
      <c r="C348" t="s">
        <v>1829</v>
      </c>
      <c r="D348" t="s">
        <v>1830</v>
      </c>
      <c r="E348" t="s">
        <v>1125</v>
      </c>
      <c r="F348">
        <v>1</v>
      </c>
      <c r="G348" t="s">
        <v>68</v>
      </c>
      <c r="H348" t="s">
        <v>129</v>
      </c>
      <c r="I348">
        <v>1</v>
      </c>
      <c r="J348">
        <v>0</v>
      </c>
      <c r="K348">
        <v>0</v>
      </c>
      <c r="L348">
        <v>0</v>
      </c>
      <c r="M348">
        <v>0</v>
      </c>
      <c r="N348">
        <v>0</v>
      </c>
      <c r="O348">
        <v>1</v>
      </c>
      <c r="Q348" t="s">
        <v>791</v>
      </c>
    </row>
    <row r="349" spans="1:17" x14ac:dyDescent="0.35">
      <c r="A349" t="s">
        <v>1831</v>
      </c>
      <c r="B349" t="s">
        <v>1832</v>
      </c>
      <c r="C349" t="s">
        <v>1833</v>
      </c>
      <c r="D349" t="s">
        <v>1834</v>
      </c>
      <c r="E349" t="s">
        <v>1835</v>
      </c>
      <c r="F349">
        <v>1</v>
      </c>
      <c r="G349" t="s">
        <v>68</v>
      </c>
      <c r="H349" t="s">
        <v>129</v>
      </c>
      <c r="I349">
        <v>1</v>
      </c>
      <c r="J349">
        <v>0</v>
      </c>
      <c r="K349">
        <v>0</v>
      </c>
      <c r="L349">
        <v>0</v>
      </c>
      <c r="M349">
        <v>0</v>
      </c>
      <c r="N349">
        <v>0</v>
      </c>
      <c r="O349">
        <v>1</v>
      </c>
      <c r="Q349" t="s">
        <v>130</v>
      </c>
    </row>
    <row r="350" spans="1:17" x14ac:dyDescent="0.35">
      <c r="A350" t="s">
        <v>1836</v>
      </c>
      <c r="B350" t="s">
        <v>1837</v>
      </c>
      <c r="C350" t="s">
        <v>1838</v>
      </c>
      <c r="D350" t="s">
        <v>1839</v>
      </c>
      <c r="E350" t="s">
        <v>1835</v>
      </c>
      <c r="F350">
        <v>1</v>
      </c>
      <c r="G350" t="s">
        <v>68</v>
      </c>
      <c r="H350" t="s">
        <v>1840</v>
      </c>
      <c r="I350">
        <v>0</v>
      </c>
      <c r="J350">
        <v>1</v>
      </c>
      <c r="K350">
        <v>0</v>
      </c>
      <c r="L350">
        <v>0</v>
      </c>
      <c r="M350">
        <v>0</v>
      </c>
      <c r="N350">
        <v>0</v>
      </c>
      <c r="O350">
        <v>1</v>
      </c>
      <c r="Q350" t="s">
        <v>118</v>
      </c>
    </row>
    <row r="351" spans="1:17" x14ac:dyDescent="0.35">
      <c r="A351" t="s">
        <v>1841</v>
      </c>
      <c r="B351" t="s">
        <v>1842</v>
      </c>
      <c r="C351" t="s">
        <v>1843</v>
      </c>
      <c r="D351" t="s">
        <v>1844</v>
      </c>
      <c r="E351" t="s">
        <v>1309</v>
      </c>
      <c r="F351">
        <v>1</v>
      </c>
      <c r="G351" t="s">
        <v>68</v>
      </c>
      <c r="H351" t="s">
        <v>1845</v>
      </c>
      <c r="I351">
        <v>0</v>
      </c>
      <c r="J351">
        <v>1</v>
      </c>
      <c r="K351">
        <v>0</v>
      </c>
      <c r="L351">
        <v>0</v>
      </c>
      <c r="M351">
        <v>0</v>
      </c>
      <c r="N351">
        <v>0</v>
      </c>
      <c r="O351">
        <v>1</v>
      </c>
      <c r="Q351" t="s">
        <v>253</v>
      </c>
    </row>
    <row r="352" spans="1:17" hidden="1" x14ac:dyDescent="0.35">
      <c r="A352" t="s">
        <v>1846</v>
      </c>
      <c r="B352" t="s">
        <v>1847</v>
      </c>
      <c r="C352" t="s">
        <v>1848</v>
      </c>
      <c r="D352" t="s">
        <v>1849</v>
      </c>
      <c r="E352" t="s">
        <v>1850</v>
      </c>
      <c r="F352">
        <v>1</v>
      </c>
      <c r="G352" t="s">
        <v>68</v>
      </c>
      <c r="H352" t="s">
        <v>129</v>
      </c>
      <c r="I352">
        <v>1</v>
      </c>
      <c r="J352">
        <v>0</v>
      </c>
      <c r="K352">
        <v>0</v>
      </c>
      <c r="L352">
        <v>0</v>
      </c>
      <c r="M352">
        <v>0</v>
      </c>
      <c r="N352">
        <v>0</v>
      </c>
      <c r="O352">
        <v>1</v>
      </c>
      <c r="Q352" t="s">
        <v>448</v>
      </c>
    </row>
    <row r="353" spans="1:17" x14ac:dyDescent="0.35">
      <c r="A353" t="s">
        <v>1851</v>
      </c>
      <c r="B353" t="s">
        <v>1852</v>
      </c>
      <c r="C353" t="s">
        <v>1853</v>
      </c>
      <c r="D353" t="s">
        <v>1854</v>
      </c>
      <c r="E353" t="s">
        <v>1855</v>
      </c>
      <c r="F353">
        <v>1</v>
      </c>
      <c r="G353" t="s">
        <v>68</v>
      </c>
      <c r="H353" t="s">
        <v>1856</v>
      </c>
      <c r="I353">
        <v>0</v>
      </c>
      <c r="J353">
        <v>1</v>
      </c>
      <c r="K353">
        <v>0</v>
      </c>
      <c r="L353">
        <v>0</v>
      </c>
      <c r="M353">
        <v>0</v>
      </c>
      <c r="N353">
        <v>0</v>
      </c>
      <c r="O353">
        <v>1</v>
      </c>
      <c r="Q353" t="s">
        <v>606</v>
      </c>
    </row>
    <row r="354" spans="1:17" x14ac:dyDescent="0.35">
      <c r="A354" t="s">
        <v>1857</v>
      </c>
      <c r="B354" t="s">
        <v>1858</v>
      </c>
      <c r="C354" t="s">
        <v>1859</v>
      </c>
      <c r="D354" t="s">
        <v>1860</v>
      </c>
      <c r="E354" t="s">
        <v>179</v>
      </c>
      <c r="F354">
        <v>1</v>
      </c>
      <c r="G354" t="s">
        <v>68</v>
      </c>
      <c r="H354" t="s">
        <v>1861</v>
      </c>
      <c r="I354">
        <v>0</v>
      </c>
      <c r="J354">
        <v>1</v>
      </c>
      <c r="K354">
        <v>0</v>
      </c>
      <c r="L354">
        <v>0</v>
      </c>
      <c r="M354">
        <v>0</v>
      </c>
      <c r="N354">
        <v>0</v>
      </c>
      <c r="O354">
        <v>1</v>
      </c>
      <c r="Q354" t="s">
        <v>606</v>
      </c>
    </row>
    <row r="355" spans="1:17" x14ac:dyDescent="0.35">
      <c r="A355" t="s">
        <v>1862</v>
      </c>
      <c r="B355" t="s">
        <v>1863</v>
      </c>
      <c r="C355" t="s">
        <v>1864</v>
      </c>
      <c r="D355" t="s">
        <v>1865</v>
      </c>
      <c r="E355" t="s">
        <v>179</v>
      </c>
      <c r="F355">
        <v>1</v>
      </c>
      <c r="G355" t="s">
        <v>68</v>
      </c>
      <c r="H355" t="s">
        <v>1866</v>
      </c>
      <c r="I355">
        <v>0</v>
      </c>
      <c r="J355">
        <v>1</v>
      </c>
      <c r="K355">
        <v>0</v>
      </c>
      <c r="L355">
        <v>0</v>
      </c>
      <c r="M355">
        <v>0</v>
      </c>
      <c r="N355">
        <v>0</v>
      </c>
      <c r="O355">
        <v>1</v>
      </c>
      <c r="Q355" t="s">
        <v>77</v>
      </c>
    </row>
    <row r="356" spans="1:17" x14ac:dyDescent="0.35">
      <c r="A356" t="s">
        <v>1867</v>
      </c>
      <c r="B356" t="s">
        <v>1868</v>
      </c>
      <c r="C356" t="s">
        <v>1869</v>
      </c>
      <c r="D356" t="s">
        <v>1870</v>
      </c>
      <c r="E356" t="s">
        <v>179</v>
      </c>
      <c r="F356">
        <v>1</v>
      </c>
      <c r="G356" t="s">
        <v>68</v>
      </c>
      <c r="H356" t="s">
        <v>1871</v>
      </c>
      <c r="I356">
        <v>0</v>
      </c>
      <c r="J356">
        <v>1</v>
      </c>
      <c r="K356">
        <v>0</v>
      </c>
      <c r="L356">
        <v>0</v>
      </c>
      <c r="M356">
        <v>0</v>
      </c>
      <c r="N356">
        <v>0</v>
      </c>
      <c r="O356">
        <v>1</v>
      </c>
      <c r="Q356" t="s">
        <v>70</v>
      </c>
    </row>
    <row r="357" spans="1:17" x14ac:dyDescent="0.35">
      <c r="A357" t="s">
        <v>1872</v>
      </c>
      <c r="B357" t="s">
        <v>1873</v>
      </c>
      <c r="C357" t="s">
        <v>1874</v>
      </c>
      <c r="D357" t="s">
        <v>1875</v>
      </c>
      <c r="E357" t="s">
        <v>179</v>
      </c>
      <c r="F357">
        <v>1</v>
      </c>
      <c r="G357" t="s">
        <v>68</v>
      </c>
      <c r="H357" t="s">
        <v>1876</v>
      </c>
      <c r="I357">
        <v>0</v>
      </c>
      <c r="J357">
        <v>1</v>
      </c>
      <c r="K357">
        <v>0</v>
      </c>
      <c r="L357">
        <v>0</v>
      </c>
      <c r="M357">
        <v>0</v>
      </c>
      <c r="N357">
        <v>0</v>
      </c>
      <c r="O357">
        <v>1</v>
      </c>
      <c r="Q357" t="s">
        <v>70</v>
      </c>
    </row>
    <row r="358" spans="1:17" x14ac:dyDescent="0.35">
      <c r="A358" t="s">
        <v>1877</v>
      </c>
      <c r="B358" t="s">
        <v>428</v>
      </c>
      <c r="C358" t="s">
        <v>429</v>
      </c>
      <c r="D358" t="s">
        <v>430</v>
      </c>
      <c r="E358" t="s">
        <v>179</v>
      </c>
      <c r="F358">
        <v>1</v>
      </c>
      <c r="G358" t="s">
        <v>68</v>
      </c>
      <c r="H358" t="s">
        <v>431</v>
      </c>
      <c r="I358">
        <v>0</v>
      </c>
      <c r="J358">
        <v>0</v>
      </c>
      <c r="K358">
        <v>0</v>
      </c>
      <c r="L358">
        <v>1</v>
      </c>
      <c r="M358">
        <v>0</v>
      </c>
      <c r="N358">
        <v>0</v>
      </c>
      <c r="O358">
        <v>1</v>
      </c>
      <c r="Q358" t="s">
        <v>96</v>
      </c>
    </row>
    <row r="359" spans="1:17" x14ac:dyDescent="0.35">
      <c r="A359" t="s">
        <v>1878</v>
      </c>
      <c r="B359" t="s">
        <v>823</v>
      </c>
      <c r="C359" t="s">
        <v>824</v>
      </c>
      <c r="D359" t="s">
        <v>825</v>
      </c>
      <c r="E359" t="s">
        <v>179</v>
      </c>
      <c r="F359">
        <v>1</v>
      </c>
      <c r="G359" t="s">
        <v>68</v>
      </c>
      <c r="H359" t="s">
        <v>826</v>
      </c>
      <c r="I359">
        <v>0</v>
      </c>
      <c r="J359">
        <v>1</v>
      </c>
      <c r="K359">
        <v>0</v>
      </c>
      <c r="L359">
        <v>0</v>
      </c>
      <c r="M359">
        <v>0</v>
      </c>
      <c r="N359">
        <v>0</v>
      </c>
      <c r="O359">
        <v>1</v>
      </c>
      <c r="Q359" t="s">
        <v>96</v>
      </c>
    </row>
    <row r="360" spans="1:17" x14ac:dyDescent="0.35">
      <c r="A360" t="s">
        <v>1879</v>
      </c>
      <c r="B360" t="s">
        <v>1092</v>
      </c>
      <c r="C360" t="s">
        <v>1093</v>
      </c>
      <c r="D360" t="s">
        <v>1094</v>
      </c>
      <c r="E360" t="s">
        <v>179</v>
      </c>
      <c r="F360">
        <v>1</v>
      </c>
      <c r="G360" t="s">
        <v>68</v>
      </c>
      <c r="H360" t="s">
        <v>1095</v>
      </c>
      <c r="I360">
        <v>0</v>
      </c>
      <c r="J360">
        <v>1</v>
      </c>
      <c r="K360">
        <v>0</v>
      </c>
      <c r="L360">
        <v>0</v>
      </c>
      <c r="M360">
        <v>0</v>
      </c>
      <c r="N360">
        <v>0</v>
      </c>
      <c r="O360">
        <v>1</v>
      </c>
      <c r="Q360" t="s">
        <v>96</v>
      </c>
    </row>
    <row r="361" spans="1:17" x14ac:dyDescent="0.35">
      <c r="A361" t="s">
        <v>1880</v>
      </c>
      <c r="B361" t="s">
        <v>1881</v>
      </c>
      <c r="C361" t="s">
        <v>1882</v>
      </c>
      <c r="D361" t="s">
        <v>1883</v>
      </c>
      <c r="E361" t="s">
        <v>179</v>
      </c>
      <c r="F361">
        <v>1</v>
      </c>
      <c r="G361" t="s">
        <v>68</v>
      </c>
      <c r="H361" t="s">
        <v>1884</v>
      </c>
      <c r="I361">
        <v>0</v>
      </c>
      <c r="J361">
        <v>1</v>
      </c>
      <c r="K361">
        <v>0</v>
      </c>
      <c r="L361">
        <v>0</v>
      </c>
      <c r="M361">
        <v>0</v>
      </c>
      <c r="N361">
        <v>0</v>
      </c>
      <c r="O361">
        <v>1</v>
      </c>
      <c r="Q361" t="s">
        <v>96</v>
      </c>
    </row>
    <row r="362" spans="1:17" x14ac:dyDescent="0.35">
      <c r="A362" t="s">
        <v>1885</v>
      </c>
      <c r="B362" t="s">
        <v>1886</v>
      </c>
      <c r="C362" t="s">
        <v>1887</v>
      </c>
      <c r="D362" t="s">
        <v>1888</v>
      </c>
      <c r="E362" t="s">
        <v>179</v>
      </c>
      <c r="F362">
        <v>1</v>
      </c>
      <c r="G362" t="s">
        <v>68</v>
      </c>
      <c r="H362" t="s">
        <v>1889</v>
      </c>
      <c r="I362">
        <v>0</v>
      </c>
      <c r="J362">
        <v>1</v>
      </c>
      <c r="K362">
        <v>0</v>
      </c>
      <c r="L362">
        <v>0</v>
      </c>
      <c r="M362">
        <v>0</v>
      </c>
      <c r="N362">
        <v>0</v>
      </c>
      <c r="O362">
        <v>1</v>
      </c>
      <c r="Q362" t="s">
        <v>96</v>
      </c>
    </row>
    <row r="363" spans="1:17" x14ac:dyDescent="0.35">
      <c r="A363" t="s">
        <v>1890</v>
      </c>
      <c r="B363" t="s">
        <v>1407</v>
      </c>
      <c r="C363" t="s">
        <v>1408</v>
      </c>
      <c r="D363" t="s">
        <v>1409</v>
      </c>
      <c r="E363" t="s">
        <v>179</v>
      </c>
      <c r="F363">
        <v>1</v>
      </c>
      <c r="G363" t="s">
        <v>68</v>
      </c>
      <c r="H363" t="s">
        <v>1410</v>
      </c>
      <c r="I363">
        <v>0</v>
      </c>
      <c r="J363">
        <v>1</v>
      </c>
      <c r="K363">
        <v>0</v>
      </c>
      <c r="L363">
        <v>0</v>
      </c>
      <c r="M363">
        <v>0</v>
      </c>
      <c r="N363">
        <v>0</v>
      </c>
      <c r="O363">
        <v>1</v>
      </c>
      <c r="Q363" t="s">
        <v>253</v>
      </c>
    </row>
    <row r="364" spans="1:17" x14ac:dyDescent="0.35">
      <c r="A364" t="s">
        <v>1891</v>
      </c>
      <c r="B364" t="s">
        <v>1892</v>
      </c>
      <c r="C364" t="s">
        <v>1893</v>
      </c>
      <c r="D364" t="s">
        <v>1894</v>
      </c>
      <c r="E364" t="s">
        <v>179</v>
      </c>
      <c r="F364">
        <v>1</v>
      </c>
      <c r="G364" t="s">
        <v>68</v>
      </c>
      <c r="H364" t="s">
        <v>1895</v>
      </c>
      <c r="I364">
        <v>0</v>
      </c>
      <c r="J364">
        <v>1</v>
      </c>
      <c r="K364">
        <v>0</v>
      </c>
      <c r="L364">
        <v>0</v>
      </c>
      <c r="M364">
        <v>0</v>
      </c>
      <c r="N364">
        <v>0</v>
      </c>
      <c r="O364">
        <v>1</v>
      </c>
      <c r="Q364" t="s">
        <v>253</v>
      </c>
    </row>
    <row r="365" spans="1:17" x14ac:dyDescent="0.35">
      <c r="A365" t="s">
        <v>1896</v>
      </c>
      <c r="B365" t="s">
        <v>1897</v>
      </c>
      <c r="C365" t="s">
        <v>1898</v>
      </c>
      <c r="D365" t="s">
        <v>1899</v>
      </c>
      <c r="E365" t="s">
        <v>179</v>
      </c>
      <c r="F365">
        <v>1</v>
      </c>
      <c r="G365" t="s">
        <v>68</v>
      </c>
      <c r="H365" t="s">
        <v>1900</v>
      </c>
      <c r="I365">
        <v>0</v>
      </c>
      <c r="J365">
        <v>1</v>
      </c>
      <c r="K365">
        <v>0</v>
      </c>
      <c r="L365">
        <v>0</v>
      </c>
      <c r="M365">
        <v>0</v>
      </c>
      <c r="N365">
        <v>0</v>
      </c>
      <c r="O365">
        <v>1</v>
      </c>
      <c r="Q365" t="s">
        <v>253</v>
      </c>
    </row>
    <row r="366" spans="1:17" x14ac:dyDescent="0.35">
      <c r="A366" t="s">
        <v>1901</v>
      </c>
      <c r="B366" t="s">
        <v>1902</v>
      </c>
      <c r="C366" t="s">
        <v>1903</v>
      </c>
      <c r="D366" t="s">
        <v>1904</v>
      </c>
      <c r="E366" t="s">
        <v>179</v>
      </c>
      <c r="F366">
        <v>1</v>
      </c>
      <c r="G366" t="s">
        <v>68</v>
      </c>
      <c r="H366" t="s">
        <v>1905</v>
      </c>
      <c r="I366">
        <v>0</v>
      </c>
      <c r="J366">
        <v>1</v>
      </c>
      <c r="K366">
        <v>0</v>
      </c>
      <c r="L366">
        <v>0</v>
      </c>
      <c r="M366">
        <v>0</v>
      </c>
      <c r="N366">
        <v>0</v>
      </c>
      <c r="O366">
        <v>1</v>
      </c>
      <c r="Q366" t="s">
        <v>253</v>
      </c>
    </row>
    <row r="367" spans="1:17" x14ac:dyDescent="0.35">
      <c r="A367" t="s">
        <v>1906</v>
      </c>
      <c r="B367" t="s">
        <v>1907</v>
      </c>
      <c r="C367" t="s">
        <v>1908</v>
      </c>
      <c r="D367" t="s">
        <v>1909</v>
      </c>
      <c r="E367" t="s">
        <v>179</v>
      </c>
      <c r="F367">
        <v>1</v>
      </c>
      <c r="G367" t="s">
        <v>68</v>
      </c>
      <c r="H367" t="s">
        <v>1910</v>
      </c>
      <c r="I367">
        <v>0</v>
      </c>
      <c r="J367">
        <v>1</v>
      </c>
      <c r="K367">
        <v>0</v>
      </c>
      <c r="L367">
        <v>0</v>
      </c>
      <c r="M367">
        <v>0</v>
      </c>
      <c r="N367">
        <v>0</v>
      </c>
      <c r="O367">
        <v>1</v>
      </c>
      <c r="Q367" t="s">
        <v>253</v>
      </c>
    </row>
    <row r="368" spans="1:17" x14ac:dyDescent="0.35">
      <c r="A368" t="s">
        <v>1911</v>
      </c>
      <c r="B368" t="s">
        <v>1912</v>
      </c>
      <c r="C368" t="s">
        <v>1913</v>
      </c>
      <c r="D368" t="s">
        <v>1914</v>
      </c>
      <c r="E368" t="s">
        <v>179</v>
      </c>
      <c r="F368">
        <v>1</v>
      </c>
      <c r="G368" t="s">
        <v>68</v>
      </c>
      <c r="H368" t="s">
        <v>1915</v>
      </c>
      <c r="I368">
        <v>0</v>
      </c>
      <c r="J368">
        <v>0</v>
      </c>
      <c r="K368">
        <v>1</v>
      </c>
      <c r="L368">
        <v>0</v>
      </c>
      <c r="M368">
        <v>0</v>
      </c>
      <c r="N368">
        <v>0</v>
      </c>
      <c r="O368">
        <v>1</v>
      </c>
      <c r="Q368" t="s">
        <v>253</v>
      </c>
    </row>
    <row r="369" spans="1:17" x14ac:dyDescent="0.35">
      <c r="A369" t="s">
        <v>1916</v>
      </c>
      <c r="B369" t="s">
        <v>1917</v>
      </c>
      <c r="C369" t="s">
        <v>1918</v>
      </c>
      <c r="D369" t="s">
        <v>1919</v>
      </c>
      <c r="E369" t="s">
        <v>179</v>
      </c>
      <c r="F369">
        <v>1</v>
      </c>
      <c r="G369" t="s">
        <v>68</v>
      </c>
      <c r="H369" t="s">
        <v>1920</v>
      </c>
      <c r="I369">
        <v>0</v>
      </c>
      <c r="J369">
        <v>1</v>
      </c>
      <c r="K369">
        <v>0</v>
      </c>
      <c r="L369">
        <v>0</v>
      </c>
      <c r="M369">
        <v>0</v>
      </c>
      <c r="N369">
        <v>0</v>
      </c>
      <c r="O369">
        <v>1</v>
      </c>
      <c r="Q369" t="s">
        <v>253</v>
      </c>
    </row>
    <row r="370" spans="1:17" x14ac:dyDescent="0.35">
      <c r="A370" t="s">
        <v>1921</v>
      </c>
      <c r="B370" t="s">
        <v>1922</v>
      </c>
      <c r="C370" t="s">
        <v>1923</v>
      </c>
      <c r="D370" t="s">
        <v>1924</v>
      </c>
      <c r="E370" t="s">
        <v>179</v>
      </c>
      <c r="F370">
        <v>1</v>
      </c>
      <c r="G370" t="s">
        <v>68</v>
      </c>
      <c r="H370" t="s">
        <v>1925</v>
      </c>
      <c r="I370">
        <v>0</v>
      </c>
      <c r="J370">
        <v>0</v>
      </c>
      <c r="K370">
        <v>0</v>
      </c>
      <c r="L370">
        <v>1</v>
      </c>
      <c r="M370">
        <v>0</v>
      </c>
      <c r="N370">
        <v>1</v>
      </c>
      <c r="O370">
        <v>1</v>
      </c>
      <c r="Q370" t="s">
        <v>253</v>
      </c>
    </row>
    <row r="371" spans="1:17" x14ac:dyDescent="0.35">
      <c r="A371" t="s">
        <v>1926</v>
      </c>
      <c r="B371" t="s">
        <v>1927</v>
      </c>
      <c r="C371" t="s">
        <v>1928</v>
      </c>
      <c r="D371" t="s">
        <v>67</v>
      </c>
      <c r="E371" t="s">
        <v>67</v>
      </c>
      <c r="F371">
        <v>1</v>
      </c>
      <c r="G371" t="s">
        <v>68</v>
      </c>
      <c r="H371" t="s">
        <v>1929</v>
      </c>
      <c r="I371">
        <v>0</v>
      </c>
      <c r="J371">
        <v>0</v>
      </c>
      <c r="K371">
        <v>0</v>
      </c>
      <c r="L371">
        <v>1</v>
      </c>
      <c r="M371">
        <v>0</v>
      </c>
      <c r="N371">
        <v>0</v>
      </c>
      <c r="O371">
        <v>1</v>
      </c>
      <c r="Q371" t="s">
        <v>214</v>
      </c>
    </row>
    <row r="372" spans="1:17" x14ac:dyDescent="0.35">
      <c r="A372" t="s">
        <v>1930</v>
      </c>
      <c r="B372" t="s">
        <v>1931</v>
      </c>
      <c r="C372" t="s">
        <v>1932</v>
      </c>
      <c r="D372" t="s">
        <v>67</v>
      </c>
      <c r="E372" t="s">
        <v>67</v>
      </c>
      <c r="F372">
        <v>1</v>
      </c>
      <c r="G372" t="s">
        <v>68</v>
      </c>
      <c r="H372" t="s">
        <v>1933</v>
      </c>
      <c r="I372">
        <v>0</v>
      </c>
      <c r="J372">
        <v>1</v>
      </c>
      <c r="K372">
        <v>0</v>
      </c>
      <c r="L372">
        <v>0</v>
      </c>
      <c r="M372">
        <v>0</v>
      </c>
      <c r="N372">
        <v>0</v>
      </c>
      <c r="O372">
        <v>1</v>
      </c>
      <c r="Q372" t="s">
        <v>505</v>
      </c>
    </row>
    <row r="373" spans="1:17" hidden="1" x14ac:dyDescent="0.35">
      <c r="A373" t="s">
        <v>1934</v>
      </c>
      <c r="B373" t="s">
        <v>1935</v>
      </c>
      <c r="C373" t="s">
        <v>1936</v>
      </c>
      <c r="D373" t="s">
        <v>67</v>
      </c>
      <c r="E373" t="s">
        <v>67</v>
      </c>
      <c r="F373">
        <v>1</v>
      </c>
      <c r="G373" t="s">
        <v>68</v>
      </c>
      <c r="H373" t="s">
        <v>1937</v>
      </c>
      <c r="I373">
        <v>0</v>
      </c>
      <c r="J373">
        <v>1</v>
      </c>
      <c r="K373">
        <v>0</v>
      </c>
      <c r="L373">
        <v>0</v>
      </c>
      <c r="M373">
        <v>0</v>
      </c>
      <c r="N373">
        <v>0</v>
      </c>
      <c r="O373">
        <v>1</v>
      </c>
      <c r="Q373" t="s">
        <v>1938</v>
      </c>
    </row>
    <row r="374" spans="1:17" x14ac:dyDescent="0.35">
      <c r="A374" t="s">
        <v>1939</v>
      </c>
      <c r="B374" t="s">
        <v>1940</v>
      </c>
      <c r="C374" t="s">
        <v>1941</v>
      </c>
      <c r="D374" t="s">
        <v>1942</v>
      </c>
      <c r="E374" t="s">
        <v>1943</v>
      </c>
      <c r="F374">
        <v>1</v>
      </c>
      <c r="G374" t="s">
        <v>68</v>
      </c>
      <c r="H374" t="s">
        <v>1944</v>
      </c>
      <c r="I374">
        <v>0</v>
      </c>
      <c r="J374">
        <v>1</v>
      </c>
      <c r="K374">
        <v>0</v>
      </c>
      <c r="L374">
        <v>0</v>
      </c>
      <c r="M374">
        <v>0</v>
      </c>
      <c r="N374">
        <v>0</v>
      </c>
      <c r="O374">
        <v>1</v>
      </c>
      <c r="Q374" t="s">
        <v>96</v>
      </c>
    </row>
    <row r="375" spans="1:17" x14ac:dyDescent="0.35">
      <c r="A375" t="s">
        <v>1945</v>
      </c>
      <c r="B375" t="s">
        <v>1946</v>
      </c>
      <c r="C375" t="s">
        <v>1947</v>
      </c>
      <c r="D375" t="s">
        <v>1948</v>
      </c>
      <c r="E375" t="s">
        <v>88</v>
      </c>
      <c r="F375">
        <v>1</v>
      </c>
      <c r="G375" t="s">
        <v>68</v>
      </c>
      <c r="H375" t="s">
        <v>1949</v>
      </c>
      <c r="I375">
        <v>0</v>
      </c>
      <c r="J375">
        <v>1</v>
      </c>
      <c r="K375">
        <v>0</v>
      </c>
      <c r="L375">
        <v>0</v>
      </c>
      <c r="M375">
        <v>0</v>
      </c>
      <c r="N375">
        <v>0</v>
      </c>
      <c r="O375">
        <v>1</v>
      </c>
      <c r="Q375" t="s">
        <v>70</v>
      </c>
    </row>
    <row r="376" spans="1:17" x14ac:dyDescent="0.35">
      <c r="A376" t="s">
        <v>1950</v>
      </c>
      <c r="B376" t="s">
        <v>540</v>
      </c>
      <c r="C376" t="s">
        <v>541</v>
      </c>
      <c r="D376" t="s">
        <v>542</v>
      </c>
      <c r="E376" t="s">
        <v>88</v>
      </c>
      <c r="F376">
        <v>1</v>
      </c>
      <c r="G376" t="s">
        <v>68</v>
      </c>
      <c r="H376" t="s">
        <v>543</v>
      </c>
      <c r="I376">
        <v>0</v>
      </c>
      <c r="J376">
        <v>0</v>
      </c>
      <c r="K376">
        <v>0</v>
      </c>
      <c r="L376">
        <v>1</v>
      </c>
      <c r="M376">
        <v>0</v>
      </c>
      <c r="N376">
        <v>1</v>
      </c>
      <c r="O376">
        <v>1</v>
      </c>
      <c r="Q376" t="s">
        <v>253</v>
      </c>
    </row>
    <row r="377" spans="1:17" x14ac:dyDescent="0.35">
      <c r="A377" t="s">
        <v>1951</v>
      </c>
      <c r="B377" t="s">
        <v>1952</v>
      </c>
      <c r="C377" t="s">
        <v>1953</v>
      </c>
      <c r="D377" t="s">
        <v>1954</v>
      </c>
      <c r="E377" t="s">
        <v>88</v>
      </c>
      <c r="F377">
        <v>1</v>
      </c>
      <c r="G377" t="s">
        <v>68</v>
      </c>
      <c r="H377" t="s">
        <v>1955</v>
      </c>
      <c r="I377">
        <v>0</v>
      </c>
      <c r="J377">
        <v>0</v>
      </c>
      <c r="K377">
        <v>0</v>
      </c>
      <c r="L377">
        <v>1</v>
      </c>
      <c r="M377">
        <v>0</v>
      </c>
      <c r="N377">
        <v>0</v>
      </c>
      <c r="O377">
        <v>1</v>
      </c>
      <c r="Q377" t="s">
        <v>253</v>
      </c>
    </row>
    <row r="378" spans="1:17" x14ac:dyDescent="0.35">
      <c r="A378" t="s">
        <v>1956</v>
      </c>
      <c r="B378" t="s">
        <v>1957</v>
      </c>
      <c r="C378" t="s">
        <v>1958</v>
      </c>
      <c r="D378" t="s">
        <v>67</v>
      </c>
      <c r="E378" t="s">
        <v>67</v>
      </c>
      <c r="F378">
        <v>1</v>
      </c>
      <c r="G378" t="s">
        <v>68</v>
      </c>
      <c r="H378" t="s">
        <v>1959</v>
      </c>
      <c r="I378">
        <v>0</v>
      </c>
      <c r="J378">
        <v>0</v>
      </c>
      <c r="K378">
        <v>0</v>
      </c>
      <c r="L378">
        <v>1</v>
      </c>
      <c r="M378">
        <v>0</v>
      </c>
      <c r="N378">
        <v>0</v>
      </c>
      <c r="O378">
        <v>1</v>
      </c>
      <c r="Q378" t="s">
        <v>505</v>
      </c>
    </row>
    <row r="379" spans="1:17" x14ac:dyDescent="0.35">
      <c r="A379" t="s">
        <v>1960</v>
      </c>
      <c r="B379" t="s">
        <v>1961</v>
      </c>
      <c r="C379" t="s">
        <v>1962</v>
      </c>
      <c r="D379" t="s">
        <v>1963</v>
      </c>
      <c r="E379" t="s">
        <v>1964</v>
      </c>
      <c r="F379">
        <v>1</v>
      </c>
      <c r="G379" t="s">
        <v>68</v>
      </c>
      <c r="H379" t="s">
        <v>129</v>
      </c>
      <c r="I379">
        <v>1</v>
      </c>
      <c r="J379">
        <v>0</v>
      </c>
      <c r="K379">
        <v>0</v>
      </c>
      <c r="L379">
        <v>0</v>
      </c>
      <c r="M379">
        <v>0</v>
      </c>
      <c r="N379">
        <v>0</v>
      </c>
      <c r="O379">
        <v>1</v>
      </c>
      <c r="Q379" t="s">
        <v>459</v>
      </c>
    </row>
    <row r="380" spans="1:17" x14ac:dyDescent="0.35">
      <c r="A380" t="s">
        <v>1965</v>
      </c>
      <c r="B380" t="s">
        <v>1966</v>
      </c>
      <c r="C380" t="s">
        <v>1967</v>
      </c>
      <c r="D380" t="s">
        <v>1968</v>
      </c>
      <c r="E380" t="s">
        <v>1969</v>
      </c>
      <c r="F380">
        <v>1</v>
      </c>
      <c r="G380" t="s">
        <v>68</v>
      </c>
      <c r="H380" t="s">
        <v>1970</v>
      </c>
      <c r="I380">
        <v>0</v>
      </c>
      <c r="J380">
        <v>1</v>
      </c>
      <c r="K380">
        <v>0</v>
      </c>
      <c r="L380">
        <v>0</v>
      </c>
      <c r="M380">
        <v>0</v>
      </c>
      <c r="N380">
        <v>0</v>
      </c>
      <c r="O380">
        <v>1</v>
      </c>
      <c r="Q380" t="s">
        <v>96</v>
      </c>
    </row>
    <row r="381" spans="1:17" x14ac:dyDescent="0.35">
      <c r="A381" t="s">
        <v>1971</v>
      </c>
      <c r="B381" t="s">
        <v>1972</v>
      </c>
      <c r="C381" t="s">
        <v>1973</v>
      </c>
      <c r="D381" t="s">
        <v>1974</v>
      </c>
      <c r="E381" t="s">
        <v>662</v>
      </c>
      <c r="F381">
        <v>1</v>
      </c>
      <c r="G381" t="s">
        <v>68</v>
      </c>
      <c r="H381" t="s">
        <v>1975</v>
      </c>
      <c r="I381">
        <v>0</v>
      </c>
      <c r="J381">
        <v>1</v>
      </c>
      <c r="K381">
        <v>0</v>
      </c>
      <c r="L381">
        <v>0</v>
      </c>
      <c r="M381">
        <v>0</v>
      </c>
      <c r="N381">
        <v>0</v>
      </c>
      <c r="O381">
        <v>1</v>
      </c>
      <c r="Q381" t="s">
        <v>214</v>
      </c>
    </row>
    <row r="382" spans="1:17" x14ac:dyDescent="0.35">
      <c r="A382" t="s">
        <v>1976</v>
      </c>
      <c r="B382" t="s">
        <v>1977</v>
      </c>
      <c r="C382" t="s">
        <v>1978</v>
      </c>
      <c r="D382" t="s">
        <v>1979</v>
      </c>
      <c r="E382" t="s">
        <v>101</v>
      </c>
      <c r="F382">
        <v>1</v>
      </c>
      <c r="G382" t="s">
        <v>68</v>
      </c>
      <c r="H382" t="s">
        <v>1980</v>
      </c>
      <c r="I382">
        <v>1</v>
      </c>
      <c r="J382">
        <v>0</v>
      </c>
      <c r="K382">
        <v>0</v>
      </c>
      <c r="L382">
        <v>0</v>
      </c>
      <c r="M382">
        <v>0</v>
      </c>
      <c r="N382">
        <v>0</v>
      </c>
      <c r="O382">
        <v>1</v>
      </c>
      <c r="Q382" t="s">
        <v>471</v>
      </c>
    </row>
    <row r="383" spans="1:17" x14ac:dyDescent="0.35">
      <c r="A383" t="s">
        <v>1981</v>
      </c>
      <c r="B383" t="s">
        <v>1982</v>
      </c>
      <c r="C383" t="s">
        <v>1983</v>
      </c>
      <c r="D383" t="s">
        <v>1984</v>
      </c>
      <c r="E383" t="s">
        <v>101</v>
      </c>
      <c r="F383">
        <v>1</v>
      </c>
      <c r="G383" t="s">
        <v>68</v>
      </c>
      <c r="H383" t="s">
        <v>1985</v>
      </c>
      <c r="I383">
        <v>1</v>
      </c>
      <c r="J383">
        <v>0</v>
      </c>
      <c r="K383">
        <v>0</v>
      </c>
      <c r="L383">
        <v>0</v>
      </c>
      <c r="M383">
        <v>0</v>
      </c>
      <c r="N383">
        <v>0</v>
      </c>
      <c r="O383">
        <v>1</v>
      </c>
      <c r="Q383" t="s">
        <v>1332</v>
      </c>
    </row>
    <row r="384" spans="1:17" x14ac:dyDescent="0.35">
      <c r="A384" t="s">
        <v>1986</v>
      </c>
      <c r="B384" t="s">
        <v>1987</v>
      </c>
      <c r="C384" t="s">
        <v>1988</v>
      </c>
      <c r="D384" t="s">
        <v>1989</v>
      </c>
      <c r="E384" t="s">
        <v>1990</v>
      </c>
      <c r="F384">
        <v>1</v>
      </c>
      <c r="G384" t="s">
        <v>68</v>
      </c>
      <c r="H384" t="s">
        <v>1991</v>
      </c>
      <c r="I384">
        <v>0</v>
      </c>
      <c r="J384">
        <v>0</v>
      </c>
      <c r="K384">
        <v>0</v>
      </c>
      <c r="L384">
        <v>1</v>
      </c>
      <c r="M384">
        <v>0</v>
      </c>
      <c r="N384">
        <v>0</v>
      </c>
      <c r="O384">
        <v>1</v>
      </c>
      <c r="Q384" t="s">
        <v>96</v>
      </c>
    </row>
    <row r="385" spans="1:17" x14ac:dyDescent="0.35">
      <c r="A385" t="s">
        <v>1992</v>
      </c>
      <c r="B385" t="s">
        <v>1993</v>
      </c>
      <c r="C385" t="s">
        <v>1994</v>
      </c>
      <c r="D385" t="s">
        <v>1995</v>
      </c>
      <c r="E385" t="s">
        <v>101</v>
      </c>
      <c r="F385">
        <v>1</v>
      </c>
      <c r="G385" t="s">
        <v>68</v>
      </c>
      <c r="H385" t="s">
        <v>1996</v>
      </c>
      <c r="I385">
        <v>0</v>
      </c>
      <c r="J385">
        <v>1</v>
      </c>
      <c r="K385">
        <v>0</v>
      </c>
      <c r="L385">
        <v>0</v>
      </c>
      <c r="M385">
        <v>0</v>
      </c>
      <c r="N385">
        <v>0</v>
      </c>
      <c r="O385">
        <v>1</v>
      </c>
      <c r="Q385" t="s">
        <v>96</v>
      </c>
    </row>
    <row r="386" spans="1:17" x14ac:dyDescent="0.35">
      <c r="A386" t="s">
        <v>1997</v>
      </c>
      <c r="B386" t="s">
        <v>1998</v>
      </c>
      <c r="C386" t="s">
        <v>1999</v>
      </c>
      <c r="D386" t="s">
        <v>2000</v>
      </c>
      <c r="E386" t="s">
        <v>101</v>
      </c>
      <c r="F386">
        <v>1</v>
      </c>
      <c r="G386" t="s">
        <v>68</v>
      </c>
      <c r="H386" t="s">
        <v>2001</v>
      </c>
      <c r="I386">
        <v>0</v>
      </c>
      <c r="J386">
        <v>1</v>
      </c>
      <c r="K386">
        <v>0</v>
      </c>
      <c r="L386">
        <v>0</v>
      </c>
      <c r="M386">
        <v>0</v>
      </c>
      <c r="N386">
        <v>0</v>
      </c>
      <c r="O386">
        <v>1</v>
      </c>
      <c r="Q386" t="s">
        <v>70</v>
      </c>
    </row>
    <row r="387" spans="1:17" x14ac:dyDescent="0.35">
      <c r="A387" t="s">
        <v>2002</v>
      </c>
      <c r="B387" t="s">
        <v>2003</v>
      </c>
      <c r="C387" t="s">
        <v>2004</v>
      </c>
      <c r="D387" t="s">
        <v>2005</v>
      </c>
      <c r="E387" t="s">
        <v>101</v>
      </c>
      <c r="F387">
        <v>1</v>
      </c>
      <c r="G387" t="s">
        <v>68</v>
      </c>
      <c r="I387">
        <v>0</v>
      </c>
      <c r="J387">
        <v>0</v>
      </c>
      <c r="K387">
        <v>0</v>
      </c>
      <c r="L387">
        <v>0</v>
      </c>
      <c r="M387">
        <v>0</v>
      </c>
      <c r="N387">
        <v>1</v>
      </c>
      <c r="O387">
        <v>1</v>
      </c>
      <c r="Q387" t="s">
        <v>96</v>
      </c>
    </row>
    <row r="388" spans="1:17" x14ac:dyDescent="0.35">
      <c r="A388" t="s">
        <v>2006</v>
      </c>
      <c r="B388" t="s">
        <v>2007</v>
      </c>
      <c r="C388" t="s">
        <v>2008</v>
      </c>
      <c r="D388" t="s">
        <v>2009</v>
      </c>
      <c r="E388" t="s">
        <v>101</v>
      </c>
      <c r="F388">
        <v>1</v>
      </c>
      <c r="G388" t="s">
        <v>68</v>
      </c>
      <c r="H388" t="s">
        <v>2010</v>
      </c>
      <c r="I388">
        <v>0</v>
      </c>
      <c r="J388">
        <v>0</v>
      </c>
      <c r="K388">
        <v>0</v>
      </c>
      <c r="L388">
        <v>1</v>
      </c>
      <c r="M388">
        <v>0</v>
      </c>
      <c r="N388">
        <v>0</v>
      </c>
      <c r="O388">
        <v>1</v>
      </c>
      <c r="Q388" t="s">
        <v>96</v>
      </c>
    </row>
    <row r="389" spans="1:17" x14ac:dyDescent="0.35">
      <c r="A389" t="s">
        <v>2011</v>
      </c>
      <c r="B389" t="s">
        <v>2012</v>
      </c>
      <c r="C389" t="s">
        <v>2013</v>
      </c>
      <c r="D389" t="s">
        <v>2014</v>
      </c>
      <c r="E389" t="s">
        <v>101</v>
      </c>
      <c r="F389">
        <v>1</v>
      </c>
      <c r="G389" t="s">
        <v>68</v>
      </c>
      <c r="H389" t="s">
        <v>2015</v>
      </c>
      <c r="I389">
        <v>0</v>
      </c>
      <c r="J389">
        <v>1</v>
      </c>
      <c r="K389">
        <v>0</v>
      </c>
      <c r="L389">
        <v>0</v>
      </c>
      <c r="M389">
        <v>0</v>
      </c>
      <c r="N389">
        <v>0</v>
      </c>
      <c r="O389">
        <v>1</v>
      </c>
      <c r="Q389" t="s">
        <v>214</v>
      </c>
    </row>
    <row r="390" spans="1:17" x14ac:dyDescent="0.35">
      <c r="A390" t="s">
        <v>2016</v>
      </c>
      <c r="B390" t="s">
        <v>2017</v>
      </c>
      <c r="C390" t="s">
        <v>2018</v>
      </c>
      <c r="D390" t="s">
        <v>67</v>
      </c>
      <c r="E390" t="s">
        <v>67</v>
      </c>
      <c r="F390">
        <v>1</v>
      </c>
      <c r="G390" t="s">
        <v>68</v>
      </c>
      <c r="H390" t="s">
        <v>2019</v>
      </c>
      <c r="I390">
        <v>0</v>
      </c>
      <c r="J390">
        <v>1</v>
      </c>
      <c r="K390">
        <v>0</v>
      </c>
      <c r="L390">
        <v>0</v>
      </c>
      <c r="M390">
        <v>0</v>
      </c>
      <c r="N390">
        <v>0</v>
      </c>
      <c r="O390">
        <v>1</v>
      </c>
      <c r="Q390" t="s">
        <v>214</v>
      </c>
    </row>
    <row r="391" spans="1:17" x14ac:dyDescent="0.35">
      <c r="A391" t="s">
        <v>2020</v>
      </c>
      <c r="B391" t="s">
        <v>2021</v>
      </c>
      <c r="C391" t="s">
        <v>2022</v>
      </c>
      <c r="D391" t="s">
        <v>67</v>
      </c>
      <c r="E391" t="s">
        <v>67</v>
      </c>
      <c r="F391">
        <v>1</v>
      </c>
      <c r="G391" t="s">
        <v>68</v>
      </c>
      <c r="H391" t="s">
        <v>2023</v>
      </c>
      <c r="I391">
        <v>0</v>
      </c>
      <c r="J391">
        <v>1</v>
      </c>
      <c r="K391">
        <v>0</v>
      </c>
      <c r="L391">
        <v>0</v>
      </c>
      <c r="M391">
        <v>0</v>
      </c>
      <c r="N391">
        <v>0</v>
      </c>
      <c r="O391">
        <v>1</v>
      </c>
      <c r="Q391" t="s">
        <v>214</v>
      </c>
    </row>
    <row r="392" spans="1:17" x14ac:dyDescent="0.35">
      <c r="A392" t="s">
        <v>2024</v>
      </c>
      <c r="B392" t="s">
        <v>2025</v>
      </c>
      <c r="C392" t="s">
        <v>2026</v>
      </c>
      <c r="D392" t="s">
        <v>67</v>
      </c>
      <c r="E392" t="s">
        <v>67</v>
      </c>
      <c r="F392">
        <v>1</v>
      </c>
      <c r="G392" t="s">
        <v>68</v>
      </c>
      <c r="H392" t="s">
        <v>2027</v>
      </c>
      <c r="I392">
        <v>0</v>
      </c>
      <c r="J392">
        <v>1</v>
      </c>
      <c r="K392">
        <v>0</v>
      </c>
      <c r="L392">
        <v>0</v>
      </c>
      <c r="M392">
        <v>0</v>
      </c>
      <c r="N392">
        <v>0</v>
      </c>
      <c r="O392">
        <v>1</v>
      </c>
      <c r="Q392" t="s">
        <v>214</v>
      </c>
    </row>
    <row r="393" spans="1:17" x14ac:dyDescent="0.35">
      <c r="A393" t="s">
        <v>2028</v>
      </c>
      <c r="B393" t="s">
        <v>2029</v>
      </c>
      <c r="C393" t="s">
        <v>2030</v>
      </c>
      <c r="D393" t="s">
        <v>67</v>
      </c>
      <c r="E393" t="s">
        <v>67</v>
      </c>
      <c r="F393">
        <v>1</v>
      </c>
      <c r="G393" t="s">
        <v>68</v>
      </c>
      <c r="H393" t="s">
        <v>2031</v>
      </c>
      <c r="I393">
        <v>0</v>
      </c>
      <c r="J393">
        <v>1</v>
      </c>
      <c r="K393">
        <v>0</v>
      </c>
      <c r="L393">
        <v>0</v>
      </c>
      <c r="M393">
        <v>0</v>
      </c>
      <c r="N393">
        <v>0</v>
      </c>
      <c r="O393">
        <v>1</v>
      </c>
      <c r="Q393" t="s">
        <v>214</v>
      </c>
    </row>
    <row r="394" spans="1:17" x14ac:dyDescent="0.35">
      <c r="A394" t="s">
        <v>2032</v>
      </c>
      <c r="B394" t="s">
        <v>2033</v>
      </c>
      <c r="C394" t="s">
        <v>2034</v>
      </c>
      <c r="D394" t="s">
        <v>67</v>
      </c>
      <c r="E394" t="s">
        <v>67</v>
      </c>
      <c r="F394">
        <v>1</v>
      </c>
      <c r="G394" t="s">
        <v>68</v>
      </c>
      <c r="H394" t="s">
        <v>2035</v>
      </c>
      <c r="I394">
        <v>0</v>
      </c>
      <c r="J394">
        <v>1</v>
      </c>
      <c r="K394">
        <v>0</v>
      </c>
      <c r="L394">
        <v>0</v>
      </c>
      <c r="M394">
        <v>0</v>
      </c>
      <c r="N394">
        <v>0</v>
      </c>
      <c r="O394">
        <v>1</v>
      </c>
      <c r="Q394" t="s">
        <v>214</v>
      </c>
    </row>
    <row r="395" spans="1:17" x14ac:dyDescent="0.35">
      <c r="A395" t="s">
        <v>2036</v>
      </c>
      <c r="B395" t="s">
        <v>2037</v>
      </c>
      <c r="C395" t="s">
        <v>2038</v>
      </c>
      <c r="D395" t="s">
        <v>67</v>
      </c>
      <c r="E395" t="s">
        <v>67</v>
      </c>
      <c r="F395">
        <v>1</v>
      </c>
      <c r="G395" t="s">
        <v>68</v>
      </c>
      <c r="H395" t="s">
        <v>2039</v>
      </c>
      <c r="I395">
        <v>0</v>
      </c>
      <c r="J395">
        <v>1</v>
      </c>
      <c r="K395">
        <v>0</v>
      </c>
      <c r="L395">
        <v>0</v>
      </c>
      <c r="M395">
        <v>0</v>
      </c>
      <c r="N395">
        <v>0</v>
      </c>
      <c r="O395">
        <v>1</v>
      </c>
      <c r="Q395" t="s">
        <v>214</v>
      </c>
    </row>
    <row r="396" spans="1:17" x14ac:dyDescent="0.35">
      <c r="A396" t="s">
        <v>2040</v>
      </c>
      <c r="B396" t="s">
        <v>2041</v>
      </c>
      <c r="C396" t="s">
        <v>2042</v>
      </c>
      <c r="D396" t="s">
        <v>67</v>
      </c>
      <c r="E396" t="s">
        <v>67</v>
      </c>
      <c r="F396">
        <v>1</v>
      </c>
      <c r="G396" t="s">
        <v>68</v>
      </c>
      <c r="H396" t="s">
        <v>2043</v>
      </c>
      <c r="I396">
        <v>0</v>
      </c>
      <c r="J396">
        <v>1</v>
      </c>
      <c r="K396">
        <v>0</v>
      </c>
      <c r="L396">
        <v>0</v>
      </c>
      <c r="M396">
        <v>0</v>
      </c>
      <c r="N396">
        <v>0</v>
      </c>
      <c r="O396">
        <v>1</v>
      </c>
      <c r="Q396" t="s">
        <v>505</v>
      </c>
    </row>
    <row r="397" spans="1:17" x14ac:dyDescent="0.35">
      <c r="A397" t="s">
        <v>2044</v>
      </c>
      <c r="B397" t="s">
        <v>2045</v>
      </c>
      <c r="C397" t="s">
        <v>2046</v>
      </c>
      <c r="D397" t="s">
        <v>67</v>
      </c>
      <c r="E397" t="s">
        <v>67</v>
      </c>
      <c r="F397">
        <v>1</v>
      </c>
      <c r="G397" t="s">
        <v>68</v>
      </c>
      <c r="H397" t="s">
        <v>2047</v>
      </c>
      <c r="I397">
        <v>0</v>
      </c>
      <c r="J397">
        <v>1</v>
      </c>
      <c r="K397">
        <v>0</v>
      </c>
      <c r="L397">
        <v>0</v>
      </c>
      <c r="M397">
        <v>0</v>
      </c>
      <c r="N397">
        <v>0</v>
      </c>
      <c r="O397">
        <v>1</v>
      </c>
      <c r="Q397" t="s">
        <v>505</v>
      </c>
    </row>
    <row r="398" spans="1:17" x14ac:dyDescent="0.35">
      <c r="A398" t="s">
        <v>2048</v>
      </c>
      <c r="B398" t="s">
        <v>2049</v>
      </c>
      <c r="C398" t="s">
        <v>2050</v>
      </c>
      <c r="D398" t="s">
        <v>2051</v>
      </c>
      <c r="E398" t="s">
        <v>656</v>
      </c>
      <c r="F398">
        <v>1</v>
      </c>
      <c r="G398" t="s">
        <v>68</v>
      </c>
      <c r="H398" t="s">
        <v>129</v>
      </c>
      <c r="I398">
        <v>1</v>
      </c>
      <c r="J398">
        <v>0</v>
      </c>
      <c r="K398">
        <v>0</v>
      </c>
      <c r="L398">
        <v>0</v>
      </c>
      <c r="M398">
        <v>0</v>
      </c>
      <c r="N398">
        <v>0</v>
      </c>
      <c r="O398">
        <v>1</v>
      </c>
      <c r="Q398" t="s">
        <v>791</v>
      </c>
    </row>
    <row r="399" spans="1:17" x14ac:dyDescent="0.35">
      <c r="A399" t="s">
        <v>2052</v>
      </c>
      <c r="B399" t="s">
        <v>2053</v>
      </c>
      <c r="C399" t="s">
        <v>2054</v>
      </c>
      <c r="D399" t="s">
        <v>2055</v>
      </c>
      <c r="E399" t="s">
        <v>2056</v>
      </c>
      <c r="F399">
        <v>1</v>
      </c>
      <c r="G399" t="s">
        <v>68</v>
      </c>
      <c r="H399" t="s">
        <v>2057</v>
      </c>
      <c r="I399">
        <v>0</v>
      </c>
      <c r="J399">
        <v>0</v>
      </c>
      <c r="K399">
        <v>0</v>
      </c>
      <c r="L399">
        <v>0</v>
      </c>
      <c r="M399">
        <v>1</v>
      </c>
      <c r="N399">
        <v>0</v>
      </c>
      <c r="O399">
        <v>1</v>
      </c>
      <c r="Q399" t="s">
        <v>70</v>
      </c>
    </row>
    <row r="400" spans="1:17" x14ac:dyDescent="0.35">
      <c r="A400" t="s">
        <v>2058</v>
      </c>
      <c r="B400" t="s">
        <v>2059</v>
      </c>
      <c r="C400" t="s">
        <v>2060</v>
      </c>
      <c r="D400" t="s">
        <v>2061</v>
      </c>
      <c r="E400" t="s">
        <v>2056</v>
      </c>
      <c r="F400">
        <v>1</v>
      </c>
      <c r="G400" t="s">
        <v>68</v>
      </c>
      <c r="H400" t="s">
        <v>2062</v>
      </c>
      <c r="I400">
        <v>0</v>
      </c>
      <c r="J400">
        <v>0</v>
      </c>
      <c r="K400">
        <v>0</v>
      </c>
      <c r="L400">
        <v>1</v>
      </c>
      <c r="M400">
        <v>0</v>
      </c>
      <c r="N400">
        <v>0</v>
      </c>
      <c r="O400">
        <v>1</v>
      </c>
      <c r="Q400" t="s">
        <v>70</v>
      </c>
    </row>
    <row r="401" spans="1:17" x14ac:dyDescent="0.35">
      <c r="A401" t="s">
        <v>2063</v>
      </c>
      <c r="B401" t="s">
        <v>2064</v>
      </c>
      <c r="C401" t="s">
        <v>2065</v>
      </c>
      <c r="D401" t="s">
        <v>2066</v>
      </c>
      <c r="E401" t="s">
        <v>2067</v>
      </c>
      <c r="F401">
        <v>1</v>
      </c>
      <c r="G401" t="s">
        <v>68</v>
      </c>
      <c r="H401" t="s">
        <v>2068</v>
      </c>
      <c r="I401">
        <v>0</v>
      </c>
      <c r="J401">
        <v>1</v>
      </c>
      <c r="K401">
        <v>0</v>
      </c>
      <c r="L401">
        <v>0</v>
      </c>
      <c r="M401">
        <v>0</v>
      </c>
      <c r="N401">
        <v>0</v>
      </c>
      <c r="O401">
        <v>1</v>
      </c>
      <c r="Q401" t="s">
        <v>505</v>
      </c>
    </row>
    <row r="402" spans="1:17" x14ac:dyDescent="0.35">
      <c r="A402" t="s">
        <v>2069</v>
      </c>
      <c r="B402" t="s">
        <v>2070</v>
      </c>
      <c r="C402" t="s">
        <v>2071</v>
      </c>
      <c r="D402" t="s">
        <v>2072</v>
      </c>
      <c r="E402" t="s">
        <v>75</v>
      </c>
      <c r="F402">
        <v>1</v>
      </c>
      <c r="G402" t="s">
        <v>68</v>
      </c>
      <c r="H402" t="s">
        <v>1531</v>
      </c>
      <c r="I402">
        <v>0</v>
      </c>
      <c r="J402">
        <v>0</v>
      </c>
      <c r="K402">
        <v>0</v>
      </c>
      <c r="L402">
        <v>1</v>
      </c>
      <c r="M402">
        <v>0</v>
      </c>
      <c r="N402">
        <v>0</v>
      </c>
      <c r="O402">
        <v>1</v>
      </c>
      <c r="Q402" t="s">
        <v>70</v>
      </c>
    </row>
    <row r="403" spans="1:17" x14ac:dyDescent="0.35">
      <c r="A403" t="s">
        <v>2073</v>
      </c>
      <c r="B403" t="s">
        <v>2074</v>
      </c>
      <c r="C403" t="s">
        <v>2075</v>
      </c>
      <c r="D403" t="s">
        <v>2076</v>
      </c>
      <c r="E403" t="s">
        <v>2077</v>
      </c>
      <c r="F403">
        <v>1</v>
      </c>
      <c r="G403" t="s">
        <v>68</v>
      </c>
      <c r="H403" t="s">
        <v>2078</v>
      </c>
      <c r="I403">
        <v>0</v>
      </c>
      <c r="J403">
        <v>0</v>
      </c>
      <c r="K403">
        <v>0</v>
      </c>
      <c r="L403">
        <v>1</v>
      </c>
      <c r="M403">
        <v>0</v>
      </c>
      <c r="N403">
        <v>0</v>
      </c>
      <c r="O403">
        <v>1</v>
      </c>
      <c r="Q403" t="s">
        <v>70</v>
      </c>
    </row>
    <row r="404" spans="1:17" x14ac:dyDescent="0.35">
      <c r="A404" t="s">
        <v>2079</v>
      </c>
      <c r="B404" t="s">
        <v>2080</v>
      </c>
      <c r="C404" t="s">
        <v>2081</v>
      </c>
      <c r="D404" t="s">
        <v>2082</v>
      </c>
      <c r="E404" t="s">
        <v>2083</v>
      </c>
      <c r="F404">
        <v>1</v>
      </c>
      <c r="G404" t="s">
        <v>68</v>
      </c>
      <c r="H404" t="s">
        <v>2084</v>
      </c>
      <c r="I404">
        <v>0</v>
      </c>
      <c r="J404">
        <v>1</v>
      </c>
      <c r="K404">
        <v>0</v>
      </c>
      <c r="L404">
        <v>0</v>
      </c>
      <c r="M404">
        <v>0</v>
      </c>
      <c r="N404">
        <v>0</v>
      </c>
      <c r="O404">
        <v>1</v>
      </c>
      <c r="Q404" t="s">
        <v>96</v>
      </c>
    </row>
    <row r="405" spans="1:17" x14ac:dyDescent="0.35">
      <c r="A405" t="s">
        <v>2085</v>
      </c>
      <c r="B405" t="s">
        <v>2086</v>
      </c>
      <c r="C405" t="s">
        <v>2087</v>
      </c>
      <c r="D405" t="s">
        <v>2088</v>
      </c>
      <c r="E405" t="s">
        <v>75</v>
      </c>
      <c r="F405">
        <v>1</v>
      </c>
      <c r="G405" t="s">
        <v>68</v>
      </c>
      <c r="H405" t="s">
        <v>2089</v>
      </c>
      <c r="I405">
        <v>0</v>
      </c>
      <c r="J405">
        <v>0</v>
      </c>
      <c r="K405">
        <v>1</v>
      </c>
      <c r="L405">
        <v>0</v>
      </c>
      <c r="M405">
        <v>1</v>
      </c>
      <c r="N405">
        <v>0</v>
      </c>
      <c r="O405">
        <v>1</v>
      </c>
      <c r="Q405" t="s">
        <v>253</v>
      </c>
    </row>
    <row r="406" spans="1:17" x14ac:dyDescent="0.35">
      <c r="A406" t="s">
        <v>2090</v>
      </c>
      <c r="B406" t="s">
        <v>2091</v>
      </c>
      <c r="C406" t="s">
        <v>2092</v>
      </c>
      <c r="D406" t="s">
        <v>2093</v>
      </c>
      <c r="E406" t="s">
        <v>2094</v>
      </c>
      <c r="F406">
        <v>1</v>
      </c>
      <c r="G406" t="s">
        <v>68</v>
      </c>
      <c r="H406" t="s">
        <v>2095</v>
      </c>
      <c r="I406">
        <v>0</v>
      </c>
      <c r="J406">
        <v>1</v>
      </c>
      <c r="K406">
        <v>0</v>
      </c>
      <c r="L406">
        <v>0</v>
      </c>
      <c r="M406">
        <v>0</v>
      </c>
      <c r="N406">
        <v>0</v>
      </c>
      <c r="O406">
        <v>1</v>
      </c>
      <c r="Q406" t="s">
        <v>103</v>
      </c>
    </row>
    <row r="407" spans="1:17" x14ac:dyDescent="0.35">
      <c r="A407" t="s">
        <v>2096</v>
      </c>
      <c r="B407" t="s">
        <v>2097</v>
      </c>
      <c r="C407" t="s">
        <v>2098</v>
      </c>
      <c r="D407" t="s">
        <v>2099</v>
      </c>
      <c r="E407" t="s">
        <v>2100</v>
      </c>
      <c r="F407">
        <v>1</v>
      </c>
      <c r="G407" t="s">
        <v>68</v>
      </c>
      <c r="H407" t="s">
        <v>129</v>
      </c>
      <c r="I407">
        <v>1</v>
      </c>
      <c r="J407">
        <v>0</v>
      </c>
      <c r="K407">
        <v>0</v>
      </c>
      <c r="L407">
        <v>0</v>
      </c>
      <c r="M407">
        <v>0</v>
      </c>
      <c r="N407">
        <v>0</v>
      </c>
      <c r="O407">
        <v>1</v>
      </c>
      <c r="Q407" t="s">
        <v>566</v>
      </c>
    </row>
    <row r="408" spans="1:17" x14ac:dyDescent="0.35">
      <c r="A408" t="s">
        <v>2101</v>
      </c>
      <c r="B408" t="s">
        <v>2102</v>
      </c>
      <c r="C408" t="s">
        <v>2103</v>
      </c>
      <c r="D408" t="s">
        <v>2104</v>
      </c>
      <c r="E408" t="s">
        <v>1218</v>
      </c>
      <c r="F408">
        <v>1</v>
      </c>
      <c r="G408" t="s">
        <v>68</v>
      </c>
      <c r="H408" t="s">
        <v>2105</v>
      </c>
      <c r="I408">
        <v>0</v>
      </c>
      <c r="J408">
        <v>1</v>
      </c>
      <c r="K408">
        <v>0</v>
      </c>
      <c r="L408">
        <v>0</v>
      </c>
      <c r="M408">
        <v>0</v>
      </c>
      <c r="N408">
        <v>0</v>
      </c>
      <c r="O408">
        <v>1</v>
      </c>
      <c r="Q408" t="s">
        <v>459</v>
      </c>
    </row>
    <row r="409" spans="1:17" x14ac:dyDescent="0.35">
      <c r="A409" t="s">
        <v>2106</v>
      </c>
      <c r="B409" t="s">
        <v>2107</v>
      </c>
      <c r="C409" t="s">
        <v>2108</v>
      </c>
      <c r="D409" t="s">
        <v>2109</v>
      </c>
      <c r="E409" t="s">
        <v>2110</v>
      </c>
      <c r="F409">
        <v>1</v>
      </c>
      <c r="G409" t="s">
        <v>68</v>
      </c>
      <c r="H409" t="s">
        <v>2111</v>
      </c>
      <c r="I409">
        <v>0</v>
      </c>
      <c r="J409">
        <v>1</v>
      </c>
      <c r="K409">
        <v>0</v>
      </c>
      <c r="L409">
        <v>0</v>
      </c>
      <c r="M409">
        <v>0</v>
      </c>
      <c r="N409">
        <v>0</v>
      </c>
      <c r="O409">
        <v>1</v>
      </c>
      <c r="Q409" t="s">
        <v>1259</v>
      </c>
    </row>
    <row r="410" spans="1:17" x14ac:dyDescent="0.35">
      <c r="A410" t="s">
        <v>2112</v>
      </c>
      <c r="B410" t="s">
        <v>2113</v>
      </c>
      <c r="C410" t="s">
        <v>2114</v>
      </c>
      <c r="D410" t="s">
        <v>2115</v>
      </c>
      <c r="E410" t="s">
        <v>158</v>
      </c>
      <c r="F410">
        <v>1</v>
      </c>
      <c r="G410" t="s">
        <v>68</v>
      </c>
      <c r="H410" t="s">
        <v>2116</v>
      </c>
      <c r="I410">
        <v>0</v>
      </c>
      <c r="J410">
        <v>1</v>
      </c>
      <c r="K410">
        <v>0</v>
      </c>
      <c r="L410">
        <v>0</v>
      </c>
      <c r="M410">
        <v>0</v>
      </c>
      <c r="N410">
        <v>0</v>
      </c>
      <c r="O410">
        <v>1</v>
      </c>
      <c r="Q410" t="s">
        <v>118</v>
      </c>
    </row>
    <row r="411" spans="1:17" x14ac:dyDescent="0.35">
      <c r="A411" t="s">
        <v>2117</v>
      </c>
      <c r="B411" t="s">
        <v>2118</v>
      </c>
      <c r="C411" t="s">
        <v>2119</v>
      </c>
      <c r="D411" t="s">
        <v>2120</v>
      </c>
      <c r="E411" t="s">
        <v>158</v>
      </c>
      <c r="F411">
        <v>1</v>
      </c>
      <c r="G411" t="s">
        <v>68</v>
      </c>
      <c r="H411" t="s">
        <v>2121</v>
      </c>
      <c r="I411">
        <v>0</v>
      </c>
      <c r="J411">
        <v>1</v>
      </c>
      <c r="K411">
        <v>0</v>
      </c>
      <c r="L411">
        <v>0</v>
      </c>
      <c r="M411">
        <v>0</v>
      </c>
      <c r="N411">
        <v>0</v>
      </c>
      <c r="O411">
        <v>1</v>
      </c>
      <c r="Q411" t="s">
        <v>96</v>
      </c>
    </row>
    <row r="412" spans="1:17" x14ac:dyDescent="0.35">
      <c r="A412" t="s">
        <v>2122</v>
      </c>
      <c r="B412" t="s">
        <v>2123</v>
      </c>
      <c r="C412" t="s">
        <v>2124</v>
      </c>
      <c r="D412" t="s">
        <v>2125</v>
      </c>
      <c r="E412" t="s">
        <v>158</v>
      </c>
      <c r="F412">
        <v>1</v>
      </c>
      <c r="G412" t="s">
        <v>68</v>
      </c>
      <c r="H412" t="s">
        <v>2126</v>
      </c>
      <c r="I412">
        <v>0</v>
      </c>
      <c r="J412">
        <v>1</v>
      </c>
      <c r="K412">
        <v>0</v>
      </c>
      <c r="L412">
        <v>0</v>
      </c>
      <c r="M412">
        <v>0</v>
      </c>
      <c r="N412">
        <v>0</v>
      </c>
      <c r="O412">
        <v>1</v>
      </c>
      <c r="Q412" t="s">
        <v>96</v>
      </c>
    </row>
    <row r="413" spans="1:17" x14ac:dyDescent="0.35">
      <c r="A413" t="s">
        <v>2127</v>
      </c>
      <c r="B413" t="s">
        <v>2128</v>
      </c>
      <c r="C413" t="s">
        <v>2129</v>
      </c>
      <c r="D413" t="s">
        <v>2130</v>
      </c>
      <c r="E413" t="s">
        <v>158</v>
      </c>
      <c r="F413">
        <v>1</v>
      </c>
      <c r="G413" t="s">
        <v>68</v>
      </c>
      <c r="H413" t="s">
        <v>2131</v>
      </c>
      <c r="I413">
        <v>0</v>
      </c>
      <c r="J413">
        <v>1</v>
      </c>
      <c r="K413">
        <v>0</v>
      </c>
      <c r="L413">
        <v>0</v>
      </c>
      <c r="M413">
        <v>0</v>
      </c>
      <c r="N413">
        <v>0</v>
      </c>
      <c r="O413">
        <v>1</v>
      </c>
      <c r="Q413" t="s">
        <v>253</v>
      </c>
    </row>
    <row r="414" spans="1:17" x14ac:dyDescent="0.35">
      <c r="A414" t="s">
        <v>2132</v>
      </c>
      <c r="B414" t="s">
        <v>2133</v>
      </c>
      <c r="C414" t="s">
        <v>2134</v>
      </c>
      <c r="D414" t="s">
        <v>2135</v>
      </c>
      <c r="E414" t="s">
        <v>158</v>
      </c>
      <c r="F414">
        <v>1</v>
      </c>
      <c r="G414" t="s">
        <v>68</v>
      </c>
      <c r="H414" t="s">
        <v>2136</v>
      </c>
      <c r="I414">
        <v>0</v>
      </c>
      <c r="J414">
        <v>1</v>
      </c>
      <c r="K414">
        <v>0</v>
      </c>
      <c r="L414">
        <v>0</v>
      </c>
      <c r="M414">
        <v>0</v>
      </c>
      <c r="N414">
        <v>0</v>
      </c>
      <c r="O414">
        <v>1</v>
      </c>
      <c r="Q414" t="s">
        <v>214</v>
      </c>
    </row>
    <row r="415" spans="1:17" x14ac:dyDescent="0.35">
      <c r="A415" t="s">
        <v>2137</v>
      </c>
      <c r="B415" t="s">
        <v>2138</v>
      </c>
      <c r="C415" t="s">
        <v>2139</v>
      </c>
      <c r="D415" t="s">
        <v>2140</v>
      </c>
      <c r="E415" t="s">
        <v>2141</v>
      </c>
      <c r="F415">
        <v>1</v>
      </c>
      <c r="G415" t="s">
        <v>68</v>
      </c>
      <c r="H415" t="s">
        <v>129</v>
      </c>
      <c r="I415">
        <v>1</v>
      </c>
      <c r="J415">
        <v>0</v>
      </c>
      <c r="K415">
        <v>0</v>
      </c>
      <c r="L415">
        <v>0</v>
      </c>
      <c r="M415">
        <v>0</v>
      </c>
      <c r="N415">
        <v>0</v>
      </c>
      <c r="O415">
        <v>1</v>
      </c>
      <c r="Q415" t="s">
        <v>606</v>
      </c>
    </row>
    <row r="416" spans="1:17" x14ac:dyDescent="0.35">
      <c r="A416" t="s">
        <v>2142</v>
      </c>
      <c r="B416" t="s">
        <v>2143</v>
      </c>
      <c r="C416" t="s">
        <v>2144</v>
      </c>
      <c r="D416" t="s">
        <v>2145</v>
      </c>
      <c r="E416" t="s">
        <v>2146</v>
      </c>
      <c r="F416">
        <v>1</v>
      </c>
      <c r="G416" t="s">
        <v>68</v>
      </c>
      <c r="H416" t="s">
        <v>129</v>
      </c>
      <c r="I416">
        <v>1</v>
      </c>
      <c r="J416">
        <v>0</v>
      </c>
      <c r="K416">
        <v>0</v>
      </c>
      <c r="L416">
        <v>0</v>
      </c>
      <c r="M416">
        <v>0</v>
      </c>
      <c r="N416">
        <v>0</v>
      </c>
      <c r="O416">
        <v>1</v>
      </c>
      <c r="Q416" t="s">
        <v>118</v>
      </c>
    </row>
    <row r="417" spans="1:17" x14ac:dyDescent="0.35">
      <c r="A417" t="s">
        <v>2147</v>
      </c>
      <c r="B417" t="s">
        <v>2148</v>
      </c>
      <c r="C417" t="s">
        <v>2149</v>
      </c>
      <c r="D417" t="s">
        <v>2150</v>
      </c>
      <c r="E417" t="s">
        <v>2146</v>
      </c>
      <c r="F417">
        <v>1</v>
      </c>
      <c r="G417" t="s">
        <v>68</v>
      </c>
      <c r="H417" t="s">
        <v>129</v>
      </c>
      <c r="I417">
        <v>1</v>
      </c>
      <c r="J417">
        <v>0</v>
      </c>
      <c r="K417">
        <v>0</v>
      </c>
      <c r="L417">
        <v>0</v>
      </c>
      <c r="M417">
        <v>0</v>
      </c>
      <c r="N417">
        <v>0</v>
      </c>
      <c r="O417">
        <v>1</v>
      </c>
      <c r="Q417" t="s">
        <v>459</v>
      </c>
    </row>
    <row r="418" spans="1:17" x14ac:dyDescent="0.35">
      <c r="A418" t="s">
        <v>2151</v>
      </c>
      <c r="B418" t="s">
        <v>2152</v>
      </c>
      <c r="C418" t="s">
        <v>2153</v>
      </c>
      <c r="D418" t="s">
        <v>2154</v>
      </c>
      <c r="E418" t="s">
        <v>2146</v>
      </c>
      <c r="F418">
        <v>1</v>
      </c>
      <c r="G418" t="s">
        <v>68</v>
      </c>
      <c r="H418" t="s">
        <v>129</v>
      </c>
      <c r="I418">
        <v>1</v>
      </c>
      <c r="J418">
        <v>0</v>
      </c>
      <c r="K418">
        <v>0</v>
      </c>
      <c r="L418">
        <v>0</v>
      </c>
      <c r="M418">
        <v>0</v>
      </c>
      <c r="N418">
        <v>0</v>
      </c>
      <c r="O418">
        <v>1</v>
      </c>
      <c r="Q418" t="s">
        <v>70</v>
      </c>
    </row>
    <row r="419" spans="1:17" x14ac:dyDescent="0.35">
      <c r="A419" t="s">
        <v>2155</v>
      </c>
      <c r="B419" t="s">
        <v>2156</v>
      </c>
      <c r="C419" t="s">
        <v>2157</v>
      </c>
      <c r="D419" t="s">
        <v>2158</v>
      </c>
      <c r="E419" t="s">
        <v>369</v>
      </c>
      <c r="F419">
        <v>1</v>
      </c>
      <c r="G419" t="s">
        <v>68</v>
      </c>
      <c r="H419" t="s">
        <v>123</v>
      </c>
      <c r="I419">
        <v>0</v>
      </c>
      <c r="J419">
        <v>1</v>
      </c>
      <c r="K419">
        <v>0</v>
      </c>
      <c r="L419">
        <v>0</v>
      </c>
      <c r="M419">
        <v>0</v>
      </c>
      <c r="N419">
        <v>0</v>
      </c>
      <c r="O419">
        <v>1</v>
      </c>
      <c r="Q419" t="s">
        <v>606</v>
      </c>
    </row>
    <row r="420" spans="1:17" x14ac:dyDescent="0.35">
      <c r="A420" t="s">
        <v>2159</v>
      </c>
      <c r="B420" t="s">
        <v>2160</v>
      </c>
      <c r="C420" t="s">
        <v>2161</v>
      </c>
      <c r="D420" t="s">
        <v>67</v>
      </c>
      <c r="E420" t="s">
        <v>67</v>
      </c>
      <c r="F420">
        <v>1</v>
      </c>
      <c r="G420" t="s">
        <v>68</v>
      </c>
      <c r="H420" t="s">
        <v>2162</v>
      </c>
      <c r="I420">
        <v>0</v>
      </c>
      <c r="J420">
        <v>0</v>
      </c>
      <c r="K420">
        <v>0</v>
      </c>
      <c r="L420">
        <v>1</v>
      </c>
      <c r="M420">
        <v>0</v>
      </c>
      <c r="N420">
        <v>0</v>
      </c>
      <c r="O420">
        <v>1</v>
      </c>
      <c r="Q420" t="s">
        <v>118</v>
      </c>
    </row>
    <row r="421" spans="1:17" x14ac:dyDescent="0.35">
      <c r="A421" t="s">
        <v>2163</v>
      </c>
      <c r="B421" t="s">
        <v>2164</v>
      </c>
      <c r="C421" t="s">
        <v>2165</v>
      </c>
      <c r="D421" t="s">
        <v>2166</v>
      </c>
      <c r="E421" t="s">
        <v>2167</v>
      </c>
      <c r="F421">
        <v>1</v>
      </c>
      <c r="G421" t="s">
        <v>2168</v>
      </c>
      <c r="H421" t="s">
        <v>2169</v>
      </c>
      <c r="I421">
        <v>0</v>
      </c>
      <c r="J421">
        <v>1</v>
      </c>
      <c r="K421">
        <v>0</v>
      </c>
      <c r="L421">
        <v>0</v>
      </c>
      <c r="M421">
        <v>0</v>
      </c>
      <c r="N421">
        <v>0</v>
      </c>
      <c r="O421">
        <v>1</v>
      </c>
      <c r="Q421" t="s">
        <v>214</v>
      </c>
    </row>
    <row r="422" spans="1:17" x14ac:dyDescent="0.35">
      <c r="A422" t="s">
        <v>2170</v>
      </c>
      <c r="B422" t="s">
        <v>2171</v>
      </c>
      <c r="C422" t="s">
        <v>2172</v>
      </c>
      <c r="D422" t="s">
        <v>2173</v>
      </c>
      <c r="E422" t="s">
        <v>2174</v>
      </c>
      <c r="F422">
        <v>1</v>
      </c>
      <c r="G422" t="s">
        <v>2168</v>
      </c>
      <c r="H422" t="s">
        <v>2175</v>
      </c>
      <c r="I422">
        <v>0</v>
      </c>
      <c r="J422">
        <v>1</v>
      </c>
      <c r="K422">
        <v>0</v>
      </c>
      <c r="L422">
        <v>0</v>
      </c>
      <c r="M422">
        <v>0</v>
      </c>
      <c r="N422">
        <v>0</v>
      </c>
      <c r="O422">
        <v>1</v>
      </c>
      <c r="Q422" t="s">
        <v>505</v>
      </c>
    </row>
    <row r="423" spans="1:17" x14ac:dyDescent="0.35">
      <c r="A423" t="s">
        <v>2176</v>
      </c>
      <c r="B423" t="s">
        <v>2177</v>
      </c>
      <c r="C423" t="s">
        <v>2178</v>
      </c>
      <c r="D423" t="s">
        <v>67</v>
      </c>
      <c r="E423" t="s">
        <v>67</v>
      </c>
      <c r="F423">
        <v>1</v>
      </c>
      <c r="G423" t="s">
        <v>68</v>
      </c>
      <c r="H423" t="s">
        <v>2179</v>
      </c>
      <c r="I423">
        <v>1</v>
      </c>
      <c r="J423">
        <v>0</v>
      </c>
      <c r="K423">
        <v>0</v>
      </c>
      <c r="L423">
        <v>0</v>
      </c>
      <c r="M423">
        <v>0</v>
      </c>
      <c r="N423">
        <v>0</v>
      </c>
      <c r="O423">
        <v>1</v>
      </c>
      <c r="Q423" t="s">
        <v>103</v>
      </c>
    </row>
    <row r="424" spans="1:17" x14ac:dyDescent="0.35">
      <c r="A424" t="s">
        <v>2180</v>
      </c>
      <c r="B424" t="s">
        <v>2181</v>
      </c>
      <c r="C424" t="s">
        <v>2182</v>
      </c>
      <c r="D424" t="s">
        <v>2183</v>
      </c>
      <c r="E424" t="s">
        <v>2184</v>
      </c>
      <c r="F424">
        <v>1</v>
      </c>
      <c r="G424" t="s">
        <v>68</v>
      </c>
      <c r="H424" t="s">
        <v>129</v>
      </c>
      <c r="I424">
        <v>1</v>
      </c>
      <c r="J424">
        <v>0</v>
      </c>
      <c r="K424">
        <v>0</v>
      </c>
      <c r="L424">
        <v>0</v>
      </c>
      <c r="M424">
        <v>0</v>
      </c>
      <c r="N424">
        <v>0</v>
      </c>
      <c r="O424">
        <v>1</v>
      </c>
      <c r="Q424" t="s">
        <v>606</v>
      </c>
    </row>
    <row r="425" spans="1:17" x14ac:dyDescent="0.35">
      <c r="A425" t="s">
        <v>2185</v>
      </c>
      <c r="B425" t="s">
        <v>2186</v>
      </c>
      <c r="C425" t="s">
        <v>2187</v>
      </c>
      <c r="D425" t="s">
        <v>67</v>
      </c>
      <c r="E425" t="s">
        <v>67</v>
      </c>
      <c r="F425">
        <v>1</v>
      </c>
      <c r="G425" t="s">
        <v>68</v>
      </c>
      <c r="H425" t="s">
        <v>2188</v>
      </c>
      <c r="I425">
        <v>0</v>
      </c>
      <c r="J425">
        <v>1</v>
      </c>
      <c r="K425">
        <v>0</v>
      </c>
      <c r="L425">
        <v>0</v>
      </c>
      <c r="M425">
        <v>0</v>
      </c>
      <c r="N425">
        <v>0</v>
      </c>
      <c r="O425">
        <v>1</v>
      </c>
      <c r="Q425" t="s">
        <v>505</v>
      </c>
    </row>
    <row r="426" spans="1:17" x14ac:dyDescent="0.35">
      <c r="A426" t="s">
        <v>2189</v>
      </c>
      <c r="B426" t="s">
        <v>2190</v>
      </c>
      <c r="C426" t="s">
        <v>2191</v>
      </c>
      <c r="D426" t="s">
        <v>2192</v>
      </c>
      <c r="E426" t="s">
        <v>2193</v>
      </c>
      <c r="F426">
        <v>1</v>
      </c>
      <c r="G426" t="s">
        <v>68</v>
      </c>
      <c r="H426" t="s">
        <v>2194</v>
      </c>
      <c r="I426">
        <v>0</v>
      </c>
      <c r="J426">
        <v>1</v>
      </c>
      <c r="K426">
        <v>0</v>
      </c>
      <c r="L426">
        <v>0</v>
      </c>
      <c r="M426">
        <v>0</v>
      </c>
      <c r="N426">
        <v>0</v>
      </c>
      <c r="O426">
        <v>1</v>
      </c>
      <c r="Q426" t="s">
        <v>96</v>
      </c>
    </row>
    <row r="427" spans="1:17" x14ac:dyDescent="0.35">
      <c r="A427" t="s">
        <v>2195</v>
      </c>
      <c r="B427" t="s">
        <v>2196</v>
      </c>
      <c r="C427" t="s">
        <v>2197</v>
      </c>
      <c r="D427" t="s">
        <v>2198</v>
      </c>
      <c r="E427" t="s">
        <v>2199</v>
      </c>
      <c r="F427">
        <v>1</v>
      </c>
      <c r="G427" t="s">
        <v>68</v>
      </c>
      <c r="H427" t="s">
        <v>2200</v>
      </c>
      <c r="I427">
        <v>0</v>
      </c>
      <c r="J427">
        <v>1</v>
      </c>
      <c r="K427">
        <v>0</v>
      </c>
      <c r="L427">
        <v>0</v>
      </c>
      <c r="M427">
        <v>0</v>
      </c>
      <c r="N427">
        <v>0</v>
      </c>
      <c r="O427">
        <v>1</v>
      </c>
      <c r="Q427" t="s">
        <v>70</v>
      </c>
    </row>
    <row r="428" spans="1:17" x14ac:dyDescent="0.35">
      <c r="A428" t="s">
        <v>2201</v>
      </c>
      <c r="B428" t="s">
        <v>2202</v>
      </c>
      <c r="C428" t="s">
        <v>2203</v>
      </c>
      <c r="D428" t="s">
        <v>2204</v>
      </c>
      <c r="E428" t="s">
        <v>212</v>
      </c>
      <c r="F428">
        <v>1</v>
      </c>
      <c r="G428" t="s">
        <v>68</v>
      </c>
      <c r="H428" t="s">
        <v>2205</v>
      </c>
      <c r="I428">
        <v>0</v>
      </c>
      <c r="J428">
        <v>0</v>
      </c>
      <c r="K428">
        <v>0</v>
      </c>
      <c r="L428">
        <v>1</v>
      </c>
      <c r="M428">
        <v>1</v>
      </c>
      <c r="N428">
        <v>0</v>
      </c>
      <c r="O428">
        <v>1</v>
      </c>
      <c r="Q428" t="s">
        <v>77</v>
      </c>
    </row>
    <row r="429" spans="1:17" x14ac:dyDescent="0.35">
      <c r="A429" t="s">
        <v>2206</v>
      </c>
      <c r="B429" t="s">
        <v>2207</v>
      </c>
      <c r="C429" t="s">
        <v>2208</v>
      </c>
      <c r="D429" t="s">
        <v>2209</v>
      </c>
      <c r="E429" t="s">
        <v>212</v>
      </c>
      <c r="F429">
        <v>1</v>
      </c>
      <c r="G429" t="s">
        <v>68</v>
      </c>
      <c r="H429" t="s">
        <v>2210</v>
      </c>
      <c r="I429">
        <v>0</v>
      </c>
      <c r="J429">
        <v>1</v>
      </c>
      <c r="K429">
        <v>0</v>
      </c>
      <c r="L429">
        <v>0</v>
      </c>
      <c r="M429">
        <v>0</v>
      </c>
      <c r="N429">
        <v>0</v>
      </c>
      <c r="O429">
        <v>1</v>
      </c>
      <c r="Q429" t="s">
        <v>77</v>
      </c>
    </row>
    <row r="430" spans="1:17" x14ac:dyDescent="0.35">
      <c r="A430" t="s">
        <v>2211</v>
      </c>
      <c r="B430" t="s">
        <v>2212</v>
      </c>
      <c r="C430" t="s">
        <v>2213</v>
      </c>
      <c r="D430" t="s">
        <v>2214</v>
      </c>
      <c r="E430" t="s">
        <v>212</v>
      </c>
      <c r="F430">
        <v>1</v>
      </c>
      <c r="G430" t="s">
        <v>68</v>
      </c>
      <c r="H430" t="s">
        <v>2215</v>
      </c>
      <c r="I430">
        <v>0</v>
      </c>
      <c r="J430">
        <v>1</v>
      </c>
      <c r="K430">
        <v>0</v>
      </c>
      <c r="L430">
        <v>0</v>
      </c>
      <c r="M430">
        <v>0</v>
      </c>
      <c r="N430">
        <v>0</v>
      </c>
      <c r="O430">
        <v>1</v>
      </c>
      <c r="Q430" t="s">
        <v>70</v>
      </c>
    </row>
    <row r="431" spans="1:17" x14ac:dyDescent="0.35">
      <c r="A431" t="s">
        <v>2216</v>
      </c>
      <c r="B431" t="s">
        <v>2217</v>
      </c>
      <c r="C431" t="s">
        <v>2218</v>
      </c>
      <c r="D431" t="s">
        <v>2219</v>
      </c>
      <c r="E431" t="s">
        <v>212</v>
      </c>
      <c r="F431">
        <v>1</v>
      </c>
      <c r="G431" t="s">
        <v>68</v>
      </c>
      <c r="H431" t="s">
        <v>2220</v>
      </c>
      <c r="I431">
        <v>0</v>
      </c>
      <c r="J431">
        <v>1</v>
      </c>
      <c r="K431">
        <v>0</v>
      </c>
      <c r="L431">
        <v>0</v>
      </c>
      <c r="M431">
        <v>0</v>
      </c>
      <c r="N431">
        <v>0</v>
      </c>
      <c r="O431">
        <v>1</v>
      </c>
      <c r="Q431" t="s">
        <v>70</v>
      </c>
    </row>
    <row r="432" spans="1:17" x14ac:dyDescent="0.35">
      <c r="A432" t="s">
        <v>2221</v>
      </c>
      <c r="B432" t="s">
        <v>2222</v>
      </c>
      <c r="C432" t="s">
        <v>2223</v>
      </c>
      <c r="D432" t="s">
        <v>2224</v>
      </c>
      <c r="E432" t="s">
        <v>212</v>
      </c>
      <c r="F432">
        <v>1</v>
      </c>
      <c r="G432" t="s">
        <v>68</v>
      </c>
      <c r="H432" t="s">
        <v>2225</v>
      </c>
      <c r="I432">
        <v>0</v>
      </c>
      <c r="J432">
        <v>0</v>
      </c>
      <c r="K432">
        <v>1</v>
      </c>
      <c r="L432">
        <v>0</v>
      </c>
      <c r="M432">
        <v>0</v>
      </c>
      <c r="N432">
        <v>0</v>
      </c>
      <c r="O432">
        <v>1</v>
      </c>
      <c r="Q432" t="s">
        <v>96</v>
      </c>
    </row>
    <row r="433" spans="1:17" x14ac:dyDescent="0.35">
      <c r="A433" t="s">
        <v>2226</v>
      </c>
      <c r="B433" t="s">
        <v>2227</v>
      </c>
      <c r="C433" t="s">
        <v>2228</v>
      </c>
      <c r="D433" t="s">
        <v>2229</v>
      </c>
      <c r="E433" t="s">
        <v>212</v>
      </c>
      <c r="F433">
        <v>1</v>
      </c>
      <c r="G433" t="s">
        <v>68</v>
      </c>
      <c r="H433" t="s">
        <v>2230</v>
      </c>
      <c r="I433">
        <v>0</v>
      </c>
      <c r="J433">
        <v>1</v>
      </c>
      <c r="K433">
        <v>0</v>
      </c>
      <c r="L433">
        <v>0</v>
      </c>
      <c r="M433">
        <v>0</v>
      </c>
      <c r="N433">
        <v>0</v>
      </c>
      <c r="O433">
        <v>1</v>
      </c>
      <c r="Q433" t="s">
        <v>96</v>
      </c>
    </row>
    <row r="434" spans="1:17" x14ac:dyDescent="0.35">
      <c r="A434" t="s">
        <v>2231</v>
      </c>
      <c r="B434" t="s">
        <v>2232</v>
      </c>
      <c r="C434" t="s">
        <v>2233</v>
      </c>
      <c r="D434" t="s">
        <v>2234</v>
      </c>
      <c r="E434" t="s">
        <v>212</v>
      </c>
      <c r="F434">
        <v>1</v>
      </c>
      <c r="G434" t="s">
        <v>68</v>
      </c>
      <c r="H434" t="s">
        <v>2235</v>
      </c>
      <c r="I434">
        <v>0</v>
      </c>
      <c r="J434">
        <v>0</v>
      </c>
      <c r="K434">
        <v>0</v>
      </c>
      <c r="L434">
        <v>1</v>
      </c>
      <c r="M434">
        <v>0</v>
      </c>
      <c r="N434">
        <v>0</v>
      </c>
      <c r="O434">
        <v>1</v>
      </c>
      <c r="Q434" t="s">
        <v>96</v>
      </c>
    </row>
    <row r="435" spans="1:17" x14ac:dyDescent="0.35">
      <c r="A435" t="s">
        <v>2236</v>
      </c>
      <c r="B435" t="s">
        <v>2237</v>
      </c>
      <c r="C435" t="s">
        <v>2238</v>
      </c>
      <c r="D435" t="s">
        <v>2239</v>
      </c>
      <c r="E435" t="s">
        <v>212</v>
      </c>
      <c r="F435">
        <v>1</v>
      </c>
      <c r="G435" t="s">
        <v>68</v>
      </c>
      <c r="H435" t="s">
        <v>2240</v>
      </c>
      <c r="I435">
        <v>0</v>
      </c>
      <c r="J435">
        <v>1</v>
      </c>
      <c r="K435">
        <v>0</v>
      </c>
      <c r="L435">
        <v>0</v>
      </c>
      <c r="M435">
        <v>0</v>
      </c>
      <c r="N435">
        <v>0</v>
      </c>
      <c r="O435">
        <v>1</v>
      </c>
      <c r="Q435" t="s">
        <v>253</v>
      </c>
    </row>
    <row r="436" spans="1:17" x14ac:dyDescent="0.35">
      <c r="A436" t="s">
        <v>2241</v>
      </c>
      <c r="B436" t="s">
        <v>2242</v>
      </c>
      <c r="C436" t="s">
        <v>2243</v>
      </c>
      <c r="D436" t="s">
        <v>2244</v>
      </c>
      <c r="E436" t="s">
        <v>1348</v>
      </c>
      <c r="F436">
        <v>1</v>
      </c>
      <c r="G436" t="s">
        <v>68</v>
      </c>
      <c r="H436" t="s">
        <v>2245</v>
      </c>
      <c r="I436">
        <v>1</v>
      </c>
      <c r="J436">
        <v>0</v>
      </c>
      <c r="K436">
        <v>0</v>
      </c>
      <c r="L436">
        <v>0</v>
      </c>
      <c r="M436">
        <v>0</v>
      </c>
      <c r="N436">
        <v>0</v>
      </c>
      <c r="O436">
        <v>1</v>
      </c>
      <c r="Q436" t="s">
        <v>96</v>
      </c>
    </row>
    <row r="437" spans="1:17" x14ac:dyDescent="0.35">
      <c r="A437" t="s">
        <v>2246</v>
      </c>
      <c r="B437" t="s">
        <v>1097</v>
      </c>
      <c r="C437" t="s">
        <v>1098</v>
      </c>
      <c r="D437" t="s">
        <v>1099</v>
      </c>
      <c r="E437" t="s">
        <v>1100</v>
      </c>
      <c r="F437">
        <v>1</v>
      </c>
      <c r="G437" t="s">
        <v>68</v>
      </c>
      <c r="H437" t="s">
        <v>129</v>
      </c>
      <c r="I437">
        <v>1</v>
      </c>
      <c r="J437">
        <v>0</v>
      </c>
      <c r="K437">
        <v>0</v>
      </c>
      <c r="L437">
        <v>0</v>
      </c>
      <c r="M437">
        <v>0</v>
      </c>
      <c r="N437">
        <v>0</v>
      </c>
      <c r="O437">
        <v>1</v>
      </c>
      <c r="Q437" t="s">
        <v>70</v>
      </c>
    </row>
    <row r="438" spans="1:17" x14ac:dyDescent="0.35">
      <c r="A438" t="s">
        <v>1208</v>
      </c>
      <c r="B438" t="s">
        <v>2247</v>
      </c>
      <c r="C438" t="s">
        <v>2248</v>
      </c>
      <c r="D438" t="s">
        <v>2249</v>
      </c>
      <c r="E438" t="s">
        <v>179</v>
      </c>
      <c r="F438">
        <v>1</v>
      </c>
      <c r="G438" t="s">
        <v>68</v>
      </c>
      <c r="H438" t="s">
        <v>2250</v>
      </c>
      <c r="I438">
        <v>0</v>
      </c>
      <c r="J438">
        <v>0</v>
      </c>
      <c r="K438">
        <v>0</v>
      </c>
      <c r="L438">
        <v>0</v>
      </c>
      <c r="M438">
        <v>1</v>
      </c>
      <c r="N438">
        <v>0</v>
      </c>
      <c r="O438">
        <v>1</v>
      </c>
      <c r="Q438" t="s">
        <v>70</v>
      </c>
    </row>
    <row r="439" spans="1:17" x14ac:dyDescent="0.35">
      <c r="A439" t="s">
        <v>2251</v>
      </c>
      <c r="B439" t="s">
        <v>2252</v>
      </c>
      <c r="C439" t="s">
        <v>2253</v>
      </c>
      <c r="D439" t="s">
        <v>2254</v>
      </c>
      <c r="E439" t="s">
        <v>1595</v>
      </c>
      <c r="F439">
        <v>1</v>
      </c>
      <c r="G439" t="s">
        <v>68</v>
      </c>
      <c r="H439" t="s">
        <v>129</v>
      </c>
      <c r="I439">
        <v>1</v>
      </c>
      <c r="J439">
        <v>0</v>
      </c>
      <c r="K439">
        <v>0</v>
      </c>
      <c r="L439">
        <v>0</v>
      </c>
      <c r="M439">
        <v>0</v>
      </c>
      <c r="N439">
        <v>0</v>
      </c>
      <c r="O439">
        <v>1</v>
      </c>
      <c r="Q439" t="s">
        <v>96</v>
      </c>
    </row>
    <row r="440" spans="1:17" hidden="1" x14ac:dyDescent="0.35">
      <c r="A440" t="s">
        <v>2255</v>
      </c>
      <c r="B440" t="s">
        <v>2256</v>
      </c>
      <c r="C440" t="s">
        <v>2257</v>
      </c>
      <c r="D440" t="s">
        <v>2258</v>
      </c>
      <c r="E440" t="s">
        <v>2259</v>
      </c>
      <c r="F440">
        <v>1</v>
      </c>
      <c r="G440" t="s">
        <v>68</v>
      </c>
      <c r="H440" t="s">
        <v>2260</v>
      </c>
      <c r="I440">
        <v>1</v>
      </c>
      <c r="J440">
        <v>0</v>
      </c>
      <c r="K440">
        <v>0</v>
      </c>
      <c r="L440">
        <v>0</v>
      </c>
      <c r="M440">
        <v>0</v>
      </c>
      <c r="N440">
        <v>0</v>
      </c>
      <c r="O440">
        <v>1</v>
      </c>
      <c r="Q440" t="s">
        <v>1736</v>
      </c>
    </row>
    <row r="441" spans="1:17" x14ac:dyDescent="0.35">
      <c r="A441" t="s">
        <v>2261</v>
      </c>
      <c r="B441" t="s">
        <v>2262</v>
      </c>
      <c r="C441" t="s">
        <v>2263</v>
      </c>
      <c r="D441" t="s">
        <v>2264</v>
      </c>
      <c r="E441" t="s">
        <v>404</v>
      </c>
      <c r="F441">
        <v>1</v>
      </c>
      <c r="G441" t="s">
        <v>68</v>
      </c>
      <c r="H441" t="s">
        <v>2265</v>
      </c>
      <c r="I441">
        <v>0</v>
      </c>
      <c r="J441">
        <v>1</v>
      </c>
      <c r="K441">
        <v>0</v>
      </c>
      <c r="L441">
        <v>0</v>
      </c>
      <c r="M441">
        <v>0</v>
      </c>
      <c r="N441">
        <v>0</v>
      </c>
      <c r="O441">
        <v>1</v>
      </c>
      <c r="Q441" t="s">
        <v>253</v>
      </c>
    </row>
    <row r="442" spans="1:17" x14ac:dyDescent="0.35">
      <c r="A442" t="s">
        <v>2266</v>
      </c>
      <c r="B442" t="s">
        <v>2267</v>
      </c>
      <c r="C442" t="s">
        <v>2268</v>
      </c>
      <c r="D442" t="s">
        <v>2269</v>
      </c>
      <c r="E442" t="s">
        <v>2270</v>
      </c>
      <c r="F442">
        <v>1</v>
      </c>
      <c r="G442" t="s">
        <v>68</v>
      </c>
      <c r="H442" t="s">
        <v>129</v>
      </c>
      <c r="I442">
        <v>1</v>
      </c>
      <c r="J442">
        <v>0</v>
      </c>
      <c r="K442">
        <v>0</v>
      </c>
      <c r="L442">
        <v>0</v>
      </c>
      <c r="M442">
        <v>0</v>
      </c>
      <c r="N442">
        <v>0</v>
      </c>
      <c r="O442">
        <v>1</v>
      </c>
      <c r="Q442" t="s">
        <v>96</v>
      </c>
    </row>
    <row r="443" spans="1:17" x14ac:dyDescent="0.35">
      <c r="A443" t="s">
        <v>2271</v>
      </c>
      <c r="B443" t="s">
        <v>2272</v>
      </c>
      <c r="C443" t="s">
        <v>2273</v>
      </c>
      <c r="D443" t="s">
        <v>2274</v>
      </c>
      <c r="E443" t="s">
        <v>101</v>
      </c>
      <c r="F443">
        <v>1</v>
      </c>
      <c r="G443" t="s">
        <v>68</v>
      </c>
      <c r="H443" t="s">
        <v>2275</v>
      </c>
      <c r="I443">
        <v>0</v>
      </c>
      <c r="J443">
        <v>1</v>
      </c>
      <c r="K443">
        <v>0</v>
      </c>
      <c r="L443">
        <v>0</v>
      </c>
      <c r="M443">
        <v>0</v>
      </c>
      <c r="N443">
        <v>0</v>
      </c>
      <c r="O443">
        <v>1</v>
      </c>
      <c r="Q443" t="s">
        <v>96</v>
      </c>
    </row>
    <row r="444" spans="1:17" x14ac:dyDescent="0.35">
      <c r="A444" t="s">
        <v>2276</v>
      </c>
      <c r="B444" t="s">
        <v>2277</v>
      </c>
      <c r="C444" t="s">
        <v>2278</v>
      </c>
      <c r="D444" t="s">
        <v>2279</v>
      </c>
      <c r="E444" t="s">
        <v>101</v>
      </c>
      <c r="F444">
        <v>1</v>
      </c>
      <c r="G444" t="s">
        <v>68</v>
      </c>
      <c r="H444" t="s">
        <v>2280</v>
      </c>
      <c r="I444">
        <v>0</v>
      </c>
      <c r="J444">
        <v>1</v>
      </c>
      <c r="K444">
        <v>0</v>
      </c>
      <c r="L444">
        <v>0</v>
      </c>
      <c r="M444">
        <v>0</v>
      </c>
      <c r="N444">
        <v>0</v>
      </c>
      <c r="O444">
        <v>1</v>
      </c>
      <c r="Q444" t="s">
        <v>96</v>
      </c>
    </row>
    <row r="445" spans="1:17" x14ac:dyDescent="0.35">
      <c r="A445" t="s">
        <v>2281</v>
      </c>
      <c r="B445" t="s">
        <v>2282</v>
      </c>
      <c r="C445" t="s">
        <v>2283</v>
      </c>
      <c r="D445" t="s">
        <v>2284</v>
      </c>
      <c r="E445" t="s">
        <v>404</v>
      </c>
      <c r="F445">
        <v>1</v>
      </c>
      <c r="G445" t="s">
        <v>68</v>
      </c>
      <c r="H445" t="s">
        <v>2285</v>
      </c>
      <c r="I445">
        <v>0</v>
      </c>
      <c r="J445">
        <v>1</v>
      </c>
      <c r="K445">
        <v>0</v>
      </c>
      <c r="L445">
        <v>0</v>
      </c>
      <c r="M445">
        <v>0</v>
      </c>
      <c r="N445">
        <v>0</v>
      </c>
      <c r="O445">
        <v>1</v>
      </c>
      <c r="Q445" t="s">
        <v>70</v>
      </c>
    </row>
    <row r="446" spans="1:17" x14ac:dyDescent="0.35">
      <c r="A446" t="s">
        <v>2286</v>
      </c>
      <c r="B446" t="s">
        <v>2287</v>
      </c>
      <c r="C446" t="s">
        <v>2288</v>
      </c>
      <c r="D446" t="s">
        <v>2289</v>
      </c>
      <c r="E446" t="s">
        <v>235</v>
      </c>
      <c r="F446">
        <v>1</v>
      </c>
      <c r="G446" t="s">
        <v>68</v>
      </c>
      <c r="H446" t="s">
        <v>129</v>
      </c>
      <c r="I446">
        <v>1</v>
      </c>
      <c r="J446">
        <v>0</v>
      </c>
      <c r="K446">
        <v>0</v>
      </c>
      <c r="L446">
        <v>0</v>
      </c>
      <c r="M446">
        <v>0</v>
      </c>
      <c r="N446">
        <v>0</v>
      </c>
      <c r="O446">
        <v>1</v>
      </c>
      <c r="Q446" t="s">
        <v>70</v>
      </c>
    </row>
    <row r="447" spans="1:17" x14ac:dyDescent="0.35">
      <c r="A447" t="s">
        <v>2290</v>
      </c>
      <c r="B447" t="s">
        <v>2291</v>
      </c>
      <c r="C447" t="s">
        <v>2292</v>
      </c>
      <c r="D447" t="s">
        <v>2293</v>
      </c>
      <c r="E447" t="s">
        <v>229</v>
      </c>
      <c r="F447">
        <v>1</v>
      </c>
      <c r="G447" t="s">
        <v>68</v>
      </c>
      <c r="I447">
        <v>0</v>
      </c>
      <c r="J447">
        <v>0</v>
      </c>
      <c r="K447">
        <v>0</v>
      </c>
      <c r="L447">
        <v>1</v>
      </c>
      <c r="M447">
        <v>0</v>
      </c>
      <c r="N447">
        <v>1</v>
      </c>
      <c r="O447">
        <v>1</v>
      </c>
      <c r="Q447" t="s">
        <v>77</v>
      </c>
    </row>
    <row r="448" spans="1:17" x14ac:dyDescent="0.35">
      <c r="A448" t="s">
        <v>2294</v>
      </c>
      <c r="B448" t="s">
        <v>2295</v>
      </c>
      <c r="C448" t="s">
        <v>2296</v>
      </c>
      <c r="D448" t="s">
        <v>2297</v>
      </c>
      <c r="E448" t="s">
        <v>101</v>
      </c>
      <c r="F448">
        <v>1</v>
      </c>
      <c r="G448" t="s">
        <v>68</v>
      </c>
      <c r="H448" t="s">
        <v>123</v>
      </c>
      <c r="I448">
        <v>0</v>
      </c>
      <c r="J448">
        <v>1</v>
      </c>
      <c r="K448">
        <v>0</v>
      </c>
      <c r="L448">
        <v>0</v>
      </c>
      <c r="M448">
        <v>0</v>
      </c>
      <c r="N448">
        <v>0</v>
      </c>
      <c r="O448">
        <v>1</v>
      </c>
      <c r="Q448" t="s">
        <v>70</v>
      </c>
    </row>
    <row r="449" spans="1:17" x14ac:dyDescent="0.35">
      <c r="A449" t="s">
        <v>2298</v>
      </c>
      <c r="B449" t="s">
        <v>2299</v>
      </c>
      <c r="C449" t="s">
        <v>2300</v>
      </c>
      <c r="D449" t="s">
        <v>2301</v>
      </c>
      <c r="E449" t="s">
        <v>179</v>
      </c>
      <c r="F449">
        <v>1</v>
      </c>
      <c r="G449" t="s">
        <v>68</v>
      </c>
      <c r="H449" t="s">
        <v>2302</v>
      </c>
      <c r="I449">
        <v>0</v>
      </c>
      <c r="J449">
        <v>1</v>
      </c>
      <c r="K449">
        <v>0</v>
      </c>
      <c r="L449">
        <v>0</v>
      </c>
      <c r="M449">
        <v>0</v>
      </c>
      <c r="N449">
        <v>0</v>
      </c>
      <c r="O449">
        <v>1</v>
      </c>
      <c r="Q449" t="s">
        <v>96</v>
      </c>
    </row>
    <row r="450" spans="1:17" x14ac:dyDescent="0.35">
      <c r="A450" t="s">
        <v>2303</v>
      </c>
      <c r="B450" t="s">
        <v>2212</v>
      </c>
      <c r="C450" t="s">
        <v>2213</v>
      </c>
      <c r="D450" t="s">
        <v>2214</v>
      </c>
      <c r="E450" t="s">
        <v>212</v>
      </c>
      <c r="F450">
        <v>1</v>
      </c>
      <c r="G450" t="s">
        <v>68</v>
      </c>
      <c r="H450" t="s">
        <v>2215</v>
      </c>
      <c r="I450">
        <v>0</v>
      </c>
      <c r="J450">
        <v>1</v>
      </c>
      <c r="K450">
        <v>0</v>
      </c>
      <c r="L450">
        <v>0</v>
      </c>
      <c r="M450">
        <v>0</v>
      </c>
      <c r="N450">
        <v>0</v>
      </c>
      <c r="O450">
        <v>1</v>
      </c>
      <c r="Q450" t="s">
        <v>70</v>
      </c>
    </row>
    <row r="451" spans="1:17" x14ac:dyDescent="0.35">
      <c r="A451" t="s">
        <v>2304</v>
      </c>
      <c r="B451" t="s">
        <v>2305</v>
      </c>
      <c r="C451" t="s">
        <v>2306</v>
      </c>
      <c r="D451" t="s">
        <v>2307</v>
      </c>
      <c r="E451" t="s">
        <v>179</v>
      </c>
      <c r="F451">
        <v>1</v>
      </c>
      <c r="G451" t="s">
        <v>68</v>
      </c>
      <c r="H451" t="s">
        <v>2308</v>
      </c>
      <c r="I451">
        <v>0</v>
      </c>
      <c r="J451">
        <v>0</v>
      </c>
      <c r="K451">
        <v>0</v>
      </c>
      <c r="L451">
        <v>1</v>
      </c>
      <c r="M451">
        <v>0</v>
      </c>
      <c r="N451">
        <v>0</v>
      </c>
      <c r="O451">
        <v>1</v>
      </c>
      <c r="Q451" t="s">
        <v>96</v>
      </c>
    </row>
    <row r="452" spans="1:17" x14ac:dyDescent="0.35">
      <c r="A452" t="s">
        <v>2309</v>
      </c>
      <c r="B452" t="s">
        <v>2310</v>
      </c>
      <c r="C452" t="s">
        <v>2311</v>
      </c>
      <c r="D452" t="s">
        <v>2312</v>
      </c>
      <c r="E452" t="s">
        <v>2313</v>
      </c>
      <c r="F452">
        <v>1</v>
      </c>
      <c r="G452" t="s">
        <v>68</v>
      </c>
      <c r="H452" t="s">
        <v>129</v>
      </c>
      <c r="I452">
        <v>1</v>
      </c>
      <c r="J452">
        <v>0</v>
      </c>
      <c r="K452">
        <v>0</v>
      </c>
      <c r="L452">
        <v>0</v>
      </c>
      <c r="M452">
        <v>0</v>
      </c>
      <c r="N452">
        <v>0</v>
      </c>
      <c r="O452">
        <v>1</v>
      </c>
      <c r="Q452" t="s">
        <v>70</v>
      </c>
    </row>
    <row r="453" spans="1:17" x14ac:dyDescent="0.35">
      <c r="A453" t="s">
        <v>2314</v>
      </c>
      <c r="B453" t="s">
        <v>2315</v>
      </c>
      <c r="C453" t="s">
        <v>2316</v>
      </c>
      <c r="D453" t="s">
        <v>2317</v>
      </c>
      <c r="E453" t="s">
        <v>2318</v>
      </c>
      <c r="F453">
        <v>1</v>
      </c>
      <c r="G453" t="s">
        <v>68</v>
      </c>
      <c r="H453" t="s">
        <v>123</v>
      </c>
      <c r="I453">
        <v>0</v>
      </c>
      <c r="J453">
        <v>1</v>
      </c>
      <c r="K453">
        <v>0</v>
      </c>
      <c r="L453">
        <v>0</v>
      </c>
      <c r="M453">
        <v>0</v>
      </c>
      <c r="N453">
        <v>0</v>
      </c>
      <c r="O453">
        <v>1</v>
      </c>
      <c r="Q453" t="s">
        <v>70</v>
      </c>
    </row>
    <row r="454" spans="1:17" x14ac:dyDescent="0.35">
      <c r="A454" t="s">
        <v>2319</v>
      </c>
      <c r="B454" t="s">
        <v>2320</v>
      </c>
      <c r="C454" t="s">
        <v>2321</v>
      </c>
      <c r="D454" t="s">
        <v>2322</v>
      </c>
      <c r="E454" t="s">
        <v>902</v>
      </c>
      <c r="F454">
        <v>1</v>
      </c>
      <c r="G454" t="s">
        <v>68</v>
      </c>
      <c r="H454" t="s">
        <v>2323</v>
      </c>
      <c r="I454">
        <v>0</v>
      </c>
      <c r="J454">
        <v>1</v>
      </c>
      <c r="K454">
        <v>0</v>
      </c>
      <c r="L454">
        <v>0</v>
      </c>
      <c r="M454">
        <v>0</v>
      </c>
      <c r="N454">
        <v>0</v>
      </c>
      <c r="O454">
        <v>1</v>
      </c>
      <c r="Q454" t="s">
        <v>70</v>
      </c>
    </row>
    <row r="455" spans="1:17" x14ac:dyDescent="0.35">
      <c r="A455" t="s">
        <v>2324</v>
      </c>
      <c r="B455" t="s">
        <v>2222</v>
      </c>
      <c r="C455" t="s">
        <v>2223</v>
      </c>
      <c r="D455" t="s">
        <v>2224</v>
      </c>
      <c r="E455" t="s">
        <v>212</v>
      </c>
      <c r="F455">
        <v>1</v>
      </c>
      <c r="G455" t="s">
        <v>68</v>
      </c>
      <c r="H455" t="s">
        <v>2225</v>
      </c>
      <c r="I455">
        <v>0</v>
      </c>
      <c r="J455">
        <v>0</v>
      </c>
      <c r="K455">
        <v>1</v>
      </c>
      <c r="L455">
        <v>0</v>
      </c>
      <c r="M455">
        <v>0</v>
      </c>
      <c r="N455">
        <v>0</v>
      </c>
      <c r="O455">
        <v>1</v>
      </c>
      <c r="Q455" t="s">
        <v>70</v>
      </c>
    </row>
    <row r="456" spans="1:17" hidden="1" x14ac:dyDescent="0.35">
      <c r="A456" t="s">
        <v>2325</v>
      </c>
      <c r="B456" t="s">
        <v>2326</v>
      </c>
      <c r="C456" t="s">
        <v>2327</v>
      </c>
      <c r="D456" t="s">
        <v>2328</v>
      </c>
      <c r="E456" t="s">
        <v>128</v>
      </c>
      <c r="F456">
        <v>1</v>
      </c>
      <c r="G456" t="s">
        <v>68</v>
      </c>
      <c r="H456" t="s">
        <v>129</v>
      </c>
      <c r="I456">
        <v>1</v>
      </c>
      <c r="J456">
        <v>0</v>
      </c>
      <c r="K456">
        <v>0</v>
      </c>
      <c r="L456">
        <v>0</v>
      </c>
      <c r="M456">
        <v>0</v>
      </c>
      <c r="N456">
        <v>0</v>
      </c>
      <c r="O456">
        <v>1</v>
      </c>
      <c r="Q456" t="s">
        <v>2329</v>
      </c>
    </row>
    <row r="457" spans="1:17" x14ac:dyDescent="0.35">
      <c r="A457" t="s">
        <v>2330</v>
      </c>
      <c r="B457" t="s">
        <v>2331</v>
      </c>
      <c r="C457" t="s">
        <v>2332</v>
      </c>
      <c r="D457" t="s">
        <v>2333</v>
      </c>
      <c r="E457" t="s">
        <v>101</v>
      </c>
      <c r="F457">
        <v>1</v>
      </c>
      <c r="G457" t="s">
        <v>68</v>
      </c>
      <c r="H457" t="s">
        <v>2334</v>
      </c>
      <c r="I457">
        <v>0</v>
      </c>
      <c r="J457">
        <v>1</v>
      </c>
      <c r="K457">
        <v>0</v>
      </c>
      <c r="L457">
        <v>0</v>
      </c>
      <c r="M457">
        <v>0</v>
      </c>
      <c r="N457">
        <v>0</v>
      </c>
      <c r="O457">
        <v>1</v>
      </c>
      <c r="Q457" t="s">
        <v>118</v>
      </c>
    </row>
    <row r="458" spans="1:17" x14ac:dyDescent="0.35">
      <c r="A458" t="s">
        <v>2335</v>
      </c>
      <c r="B458" t="s">
        <v>2336</v>
      </c>
      <c r="C458" t="s">
        <v>2337</v>
      </c>
      <c r="D458" t="s">
        <v>2338</v>
      </c>
      <c r="E458" t="s">
        <v>998</v>
      </c>
      <c r="F458">
        <v>1</v>
      </c>
      <c r="G458" t="s">
        <v>68</v>
      </c>
      <c r="H458" t="s">
        <v>123</v>
      </c>
      <c r="I458">
        <v>0</v>
      </c>
      <c r="J458">
        <v>1</v>
      </c>
      <c r="K458">
        <v>0</v>
      </c>
      <c r="L458">
        <v>0</v>
      </c>
      <c r="M458">
        <v>0</v>
      </c>
      <c r="N458">
        <v>0</v>
      </c>
      <c r="O458">
        <v>1</v>
      </c>
      <c r="Q458" t="s">
        <v>77</v>
      </c>
    </row>
    <row r="459" spans="1:17" x14ac:dyDescent="0.35">
      <c r="A459" t="s">
        <v>2339</v>
      </c>
      <c r="B459" t="s">
        <v>520</v>
      </c>
      <c r="C459" t="s">
        <v>521</v>
      </c>
      <c r="D459" t="s">
        <v>522</v>
      </c>
      <c r="E459" t="s">
        <v>179</v>
      </c>
      <c r="F459">
        <v>1</v>
      </c>
      <c r="G459" t="s">
        <v>68</v>
      </c>
      <c r="H459" t="s">
        <v>523</v>
      </c>
      <c r="I459">
        <v>0</v>
      </c>
      <c r="J459">
        <v>1</v>
      </c>
      <c r="K459">
        <v>0</v>
      </c>
      <c r="L459">
        <v>0</v>
      </c>
      <c r="M459">
        <v>0</v>
      </c>
      <c r="N459">
        <v>0</v>
      </c>
      <c r="O459">
        <v>1</v>
      </c>
      <c r="Q459" t="s">
        <v>70</v>
      </c>
    </row>
    <row r="460" spans="1:17" x14ac:dyDescent="0.35">
      <c r="A460" t="s">
        <v>2340</v>
      </c>
      <c r="B460" t="s">
        <v>2341</v>
      </c>
      <c r="C460" t="s">
        <v>2342</v>
      </c>
      <c r="D460" t="s">
        <v>2343</v>
      </c>
      <c r="E460" t="s">
        <v>82</v>
      </c>
      <c r="F460">
        <v>1</v>
      </c>
      <c r="G460" t="s">
        <v>68</v>
      </c>
      <c r="H460" t="s">
        <v>2344</v>
      </c>
      <c r="I460">
        <v>0</v>
      </c>
      <c r="J460">
        <v>1</v>
      </c>
      <c r="K460">
        <v>0</v>
      </c>
      <c r="L460">
        <v>0</v>
      </c>
      <c r="M460">
        <v>0</v>
      </c>
      <c r="N460">
        <v>0</v>
      </c>
      <c r="O460">
        <v>1</v>
      </c>
      <c r="Q460" t="s">
        <v>70</v>
      </c>
    </row>
    <row r="461" spans="1:17" x14ac:dyDescent="0.35">
      <c r="A461" t="s">
        <v>2345</v>
      </c>
      <c r="B461" t="s">
        <v>2346</v>
      </c>
      <c r="C461" t="s">
        <v>2347</v>
      </c>
      <c r="D461" t="s">
        <v>2348</v>
      </c>
      <c r="E461" t="s">
        <v>386</v>
      </c>
      <c r="F461">
        <v>1</v>
      </c>
      <c r="G461" t="s">
        <v>68</v>
      </c>
      <c r="H461" t="s">
        <v>2349</v>
      </c>
      <c r="I461">
        <v>0</v>
      </c>
      <c r="J461">
        <v>1</v>
      </c>
      <c r="K461">
        <v>0</v>
      </c>
      <c r="L461">
        <v>0</v>
      </c>
      <c r="M461">
        <v>0</v>
      </c>
      <c r="N461">
        <v>0</v>
      </c>
      <c r="O461">
        <v>1</v>
      </c>
      <c r="Q461" t="s">
        <v>70</v>
      </c>
    </row>
    <row r="462" spans="1:17" x14ac:dyDescent="0.35">
      <c r="A462" t="s">
        <v>2350</v>
      </c>
      <c r="B462" t="s">
        <v>2351</v>
      </c>
      <c r="C462" t="s">
        <v>2352</v>
      </c>
      <c r="D462" t="s">
        <v>2353</v>
      </c>
      <c r="E462" t="s">
        <v>464</v>
      </c>
      <c r="F462">
        <v>1</v>
      </c>
      <c r="G462" t="s">
        <v>68</v>
      </c>
      <c r="H462" t="s">
        <v>2354</v>
      </c>
      <c r="I462">
        <v>0</v>
      </c>
      <c r="J462">
        <v>1</v>
      </c>
      <c r="K462">
        <v>0</v>
      </c>
      <c r="L462">
        <v>0</v>
      </c>
      <c r="M462">
        <v>0</v>
      </c>
      <c r="N462">
        <v>0</v>
      </c>
      <c r="O462">
        <v>1</v>
      </c>
      <c r="Q462" t="s">
        <v>70</v>
      </c>
    </row>
    <row r="463" spans="1:17" x14ac:dyDescent="0.35">
      <c r="A463" t="s">
        <v>2355</v>
      </c>
      <c r="B463" t="s">
        <v>2356</v>
      </c>
      <c r="C463" t="s">
        <v>2357</v>
      </c>
      <c r="D463" t="s">
        <v>2358</v>
      </c>
      <c r="E463" t="s">
        <v>179</v>
      </c>
      <c r="F463">
        <v>1</v>
      </c>
      <c r="G463" t="s">
        <v>68</v>
      </c>
      <c r="H463" t="s">
        <v>2359</v>
      </c>
      <c r="I463">
        <v>0</v>
      </c>
      <c r="J463">
        <v>1</v>
      </c>
      <c r="K463">
        <v>0</v>
      </c>
      <c r="L463">
        <v>0</v>
      </c>
      <c r="M463">
        <v>0</v>
      </c>
      <c r="N463">
        <v>0</v>
      </c>
      <c r="O463">
        <v>1</v>
      </c>
      <c r="Q463" t="s">
        <v>70</v>
      </c>
    </row>
    <row r="464" spans="1:17" x14ac:dyDescent="0.35">
      <c r="A464" t="s">
        <v>2360</v>
      </c>
      <c r="B464" t="s">
        <v>2361</v>
      </c>
      <c r="C464" t="s">
        <v>2362</v>
      </c>
      <c r="D464" t="s">
        <v>2363</v>
      </c>
      <c r="E464" t="s">
        <v>386</v>
      </c>
      <c r="F464">
        <v>1</v>
      </c>
      <c r="G464" t="s">
        <v>68</v>
      </c>
      <c r="H464" t="s">
        <v>2364</v>
      </c>
      <c r="I464">
        <v>0</v>
      </c>
      <c r="J464">
        <v>1</v>
      </c>
      <c r="K464">
        <v>0</v>
      </c>
      <c r="L464">
        <v>0</v>
      </c>
      <c r="M464">
        <v>0</v>
      </c>
      <c r="N464">
        <v>0</v>
      </c>
      <c r="O464">
        <v>1</v>
      </c>
      <c r="Q464" t="s">
        <v>96</v>
      </c>
    </row>
    <row r="465" spans="1:17" x14ac:dyDescent="0.35">
      <c r="A465" t="s">
        <v>2365</v>
      </c>
      <c r="B465" t="s">
        <v>2366</v>
      </c>
      <c r="C465" t="s">
        <v>2367</v>
      </c>
      <c r="D465" t="s">
        <v>2368</v>
      </c>
      <c r="E465" t="s">
        <v>662</v>
      </c>
      <c r="F465">
        <v>1</v>
      </c>
      <c r="G465" t="s">
        <v>68</v>
      </c>
      <c r="H465" t="s">
        <v>2369</v>
      </c>
      <c r="I465">
        <v>0</v>
      </c>
      <c r="J465">
        <v>1</v>
      </c>
      <c r="K465">
        <v>0</v>
      </c>
      <c r="L465">
        <v>0</v>
      </c>
      <c r="M465">
        <v>0</v>
      </c>
      <c r="N465">
        <v>0</v>
      </c>
      <c r="O465">
        <v>1</v>
      </c>
      <c r="Q465" t="s">
        <v>214</v>
      </c>
    </row>
    <row r="466" spans="1:17" x14ac:dyDescent="0.35">
      <c r="A466" t="s">
        <v>2370</v>
      </c>
      <c r="B466" t="s">
        <v>2371</v>
      </c>
      <c r="C466" t="s">
        <v>2372</v>
      </c>
      <c r="D466" t="s">
        <v>2373</v>
      </c>
      <c r="E466" t="s">
        <v>380</v>
      </c>
      <c r="F466">
        <v>1</v>
      </c>
      <c r="G466" t="s">
        <v>68</v>
      </c>
      <c r="H466" t="s">
        <v>2374</v>
      </c>
      <c r="I466">
        <v>0</v>
      </c>
      <c r="J466">
        <v>1</v>
      </c>
      <c r="K466">
        <v>0</v>
      </c>
      <c r="L466">
        <v>0</v>
      </c>
      <c r="M466">
        <v>0</v>
      </c>
      <c r="N466">
        <v>0</v>
      </c>
      <c r="O466">
        <v>1</v>
      </c>
      <c r="Q466" t="s">
        <v>214</v>
      </c>
    </row>
    <row r="467" spans="1:17" x14ac:dyDescent="0.35">
      <c r="A467" t="s">
        <v>2375</v>
      </c>
      <c r="B467" t="s">
        <v>2376</v>
      </c>
      <c r="C467" t="s">
        <v>2377</v>
      </c>
      <c r="D467" t="s">
        <v>2378</v>
      </c>
      <c r="E467" t="s">
        <v>101</v>
      </c>
      <c r="F467">
        <v>1</v>
      </c>
      <c r="G467" t="s">
        <v>68</v>
      </c>
      <c r="H467" t="s">
        <v>2379</v>
      </c>
      <c r="I467">
        <v>0</v>
      </c>
      <c r="J467">
        <v>1</v>
      </c>
      <c r="K467">
        <v>0</v>
      </c>
      <c r="L467">
        <v>0</v>
      </c>
      <c r="M467">
        <v>0</v>
      </c>
      <c r="N467">
        <v>0</v>
      </c>
      <c r="O467">
        <v>1</v>
      </c>
      <c r="Q467" t="s">
        <v>214</v>
      </c>
    </row>
    <row r="468" spans="1:17" hidden="1" x14ac:dyDescent="0.35">
      <c r="A468" t="s">
        <v>2380</v>
      </c>
      <c r="B468" t="s">
        <v>2381</v>
      </c>
      <c r="C468" t="s">
        <v>2382</v>
      </c>
      <c r="D468" t="s">
        <v>2383</v>
      </c>
      <c r="E468" t="s">
        <v>2384</v>
      </c>
      <c r="F468">
        <v>1</v>
      </c>
      <c r="G468" t="s">
        <v>68</v>
      </c>
      <c r="H468" t="s">
        <v>129</v>
      </c>
      <c r="I468">
        <v>1</v>
      </c>
      <c r="J468">
        <v>0</v>
      </c>
      <c r="K468">
        <v>0</v>
      </c>
      <c r="L468">
        <v>0</v>
      </c>
      <c r="M468">
        <v>0</v>
      </c>
      <c r="N468">
        <v>0</v>
      </c>
      <c r="O468">
        <v>1</v>
      </c>
      <c r="Q468" t="s">
        <v>2385</v>
      </c>
    </row>
    <row r="469" spans="1:17" x14ac:dyDescent="0.35">
      <c r="A469" t="s">
        <v>2386</v>
      </c>
      <c r="B469" t="s">
        <v>2387</v>
      </c>
      <c r="C469" t="s">
        <v>2388</v>
      </c>
      <c r="D469" t="s">
        <v>2389</v>
      </c>
      <c r="E469" t="s">
        <v>229</v>
      </c>
      <c r="F469">
        <v>1</v>
      </c>
      <c r="G469" t="s">
        <v>68</v>
      </c>
      <c r="H469" t="s">
        <v>123</v>
      </c>
      <c r="I469">
        <v>0</v>
      </c>
      <c r="J469">
        <v>0</v>
      </c>
      <c r="K469">
        <v>0</v>
      </c>
      <c r="L469">
        <v>0</v>
      </c>
      <c r="M469">
        <v>0</v>
      </c>
      <c r="N469">
        <v>1</v>
      </c>
      <c r="O469">
        <v>1</v>
      </c>
      <c r="Q469" t="s">
        <v>214</v>
      </c>
    </row>
    <row r="470" spans="1:17" x14ac:dyDescent="0.35">
      <c r="A470" t="s">
        <v>2390</v>
      </c>
      <c r="B470" t="s">
        <v>2391</v>
      </c>
      <c r="C470" t="s">
        <v>2392</v>
      </c>
      <c r="D470" t="s">
        <v>2393</v>
      </c>
      <c r="E470" t="s">
        <v>101</v>
      </c>
      <c r="F470">
        <v>1</v>
      </c>
      <c r="G470" t="s">
        <v>68</v>
      </c>
      <c r="H470" t="s">
        <v>2394</v>
      </c>
      <c r="I470">
        <v>0</v>
      </c>
      <c r="J470">
        <v>1</v>
      </c>
      <c r="K470">
        <v>0</v>
      </c>
      <c r="L470">
        <v>0</v>
      </c>
      <c r="M470">
        <v>0</v>
      </c>
      <c r="N470">
        <v>0</v>
      </c>
      <c r="O470">
        <v>1</v>
      </c>
      <c r="Q470" t="s">
        <v>214</v>
      </c>
    </row>
    <row r="471" spans="1:17" x14ac:dyDescent="0.35">
      <c r="A471" t="s">
        <v>2395</v>
      </c>
      <c r="B471" t="s">
        <v>2396</v>
      </c>
      <c r="C471" t="s">
        <v>2397</v>
      </c>
      <c r="D471" t="s">
        <v>2398</v>
      </c>
      <c r="E471" t="s">
        <v>75</v>
      </c>
      <c r="F471">
        <v>1</v>
      </c>
      <c r="G471" t="s">
        <v>68</v>
      </c>
      <c r="H471" t="s">
        <v>2399</v>
      </c>
      <c r="I471">
        <v>0</v>
      </c>
      <c r="J471">
        <v>1</v>
      </c>
      <c r="K471">
        <v>0</v>
      </c>
      <c r="L471">
        <v>0</v>
      </c>
      <c r="M471">
        <v>0</v>
      </c>
      <c r="N471">
        <v>0</v>
      </c>
      <c r="O471">
        <v>1</v>
      </c>
      <c r="Q471" t="s">
        <v>253</v>
      </c>
    </row>
    <row r="472" spans="1:17" x14ac:dyDescent="0.35">
      <c r="A472" t="s">
        <v>2400</v>
      </c>
      <c r="B472" t="s">
        <v>2401</v>
      </c>
      <c r="C472" t="s">
        <v>2402</v>
      </c>
      <c r="D472" t="s">
        <v>2403</v>
      </c>
      <c r="E472" t="s">
        <v>380</v>
      </c>
      <c r="F472">
        <v>1</v>
      </c>
      <c r="G472" t="s">
        <v>68</v>
      </c>
      <c r="H472" t="s">
        <v>2404</v>
      </c>
      <c r="I472">
        <v>0</v>
      </c>
      <c r="J472">
        <v>0</v>
      </c>
      <c r="K472">
        <v>0</v>
      </c>
      <c r="L472">
        <v>1</v>
      </c>
      <c r="M472">
        <v>0</v>
      </c>
      <c r="N472">
        <v>0</v>
      </c>
      <c r="O472">
        <v>1</v>
      </c>
      <c r="Q472" t="s">
        <v>77</v>
      </c>
    </row>
    <row r="473" spans="1:17" x14ac:dyDescent="0.35">
      <c r="A473" t="s">
        <v>2405</v>
      </c>
      <c r="B473" t="s">
        <v>2406</v>
      </c>
      <c r="C473" t="s">
        <v>2407</v>
      </c>
      <c r="D473" t="s">
        <v>2408</v>
      </c>
      <c r="E473" t="s">
        <v>179</v>
      </c>
      <c r="F473">
        <v>1</v>
      </c>
      <c r="G473" t="s">
        <v>68</v>
      </c>
      <c r="H473" t="s">
        <v>2409</v>
      </c>
      <c r="I473">
        <v>0</v>
      </c>
      <c r="J473">
        <v>0</v>
      </c>
      <c r="K473">
        <v>0</v>
      </c>
      <c r="L473">
        <v>1</v>
      </c>
      <c r="M473">
        <v>0</v>
      </c>
      <c r="N473">
        <v>0</v>
      </c>
      <c r="O473">
        <v>1</v>
      </c>
      <c r="Q473" t="s">
        <v>214</v>
      </c>
    </row>
    <row r="474" spans="1:17" x14ac:dyDescent="0.35">
      <c r="A474" t="s">
        <v>2410</v>
      </c>
      <c r="B474" t="s">
        <v>2411</v>
      </c>
      <c r="C474" t="s">
        <v>2412</v>
      </c>
      <c r="D474" t="s">
        <v>2413</v>
      </c>
      <c r="E474" t="s">
        <v>82</v>
      </c>
      <c r="F474">
        <v>1</v>
      </c>
      <c r="G474" t="s">
        <v>68</v>
      </c>
      <c r="H474" t="s">
        <v>2414</v>
      </c>
      <c r="I474">
        <v>0</v>
      </c>
      <c r="J474">
        <v>0</v>
      </c>
      <c r="K474">
        <v>0</v>
      </c>
      <c r="L474">
        <v>0</v>
      </c>
      <c r="M474">
        <v>0</v>
      </c>
      <c r="N474">
        <v>1</v>
      </c>
      <c r="O474">
        <v>1</v>
      </c>
      <c r="Q474" t="s">
        <v>214</v>
      </c>
    </row>
    <row r="475" spans="1:17" x14ac:dyDescent="0.35">
      <c r="A475" t="s">
        <v>2415</v>
      </c>
      <c r="B475" t="s">
        <v>2416</v>
      </c>
      <c r="C475" t="s">
        <v>2417</v>
      </c>
      <c r="D475" t="s">
        <v>2418</v>
      </c>
      <c r="E475" t="s">
        <v>2419</v>
      </c>
      <c r="F475">
        <v>1</v>
      </c>
      <c r="G475" t="s">
        <v>68</v>
      </c>
      <c r="H475" t="s">
        <v>2420</v>
      </c>
      <c r="I475">
        <v>0</v>
      </c>
      <c r="J475">
        <v>1</v>
      </c>
      <c r="K475">
        <v>0</v>
      </c>
      <c r="L475">
        <v>0</v>
      </c>
      <c r="M475">
        <v>0</v>
      </c>
      <c r="N475">
        <v>0</v>
      </c>
      <c r="O475">
        <v>1</v>
      </c>
      <c r="Q475" t="s">
        <v>214</v>
      </c>
    </row>
    <row r="476" spans="1:17" x14ac:dyDescent="0.35">
      <c r="A476" t="s">
        <v>2421</v>
      </c>
      <c r="B476" t="s">
        <v>2422</v>
      </c>
      <c r="C476" t="s">
        <v>2423</v>
      </c>
      <c r="D476" t="s">
        <v>2424</v>
      </c>
      <c r="E476" t="s">
        <v>179</v>
      </c>
      <c r="F476">
        <v>1</v>
      </c>
      <c r="G476" t="s">
        <v>68</v>
      </c>
      <c r="H476" t="s">
        <v>2425</v>
      </c>
      <c r="I476">
        <v>0</v>
      </c>
      <c r="J476">
        <v>1</v>
      </c>
      <c r="K476">
        <v>0</v>
      </c>
      <c r="L476">
        <v>0</v>
      </c>
      <c r="M476">
        <v>0</v>
      </c>
      <c r="N476">
        <v>0</v>
      </c>
      <c r="O476">
        <v>1</v>
      </c>
      <c r="Q476" t="s">
        <v>214</v>
      </c>
    </row>
    <row r="477" spans="1:17" x14ac:dyDescent="0.35">
      <c r="A477" t="s">
        <v>2426</v>
      </c>
      <c r="B477" t="s">
        <v>2427</v>
      </c>
      <c r="C477" t="s">
        <v>2428</v>
      </c>
      <c r="D477" t="s">
        <v>2429</v>
      </c>
      <c r="E477" t="s">
        <v>101</v>
      </c>
      <c r="F477">
        <v>1</v>
      </c>
      <c r="G477" t="s">
        <v>68</v>
      </c>
      <c r="H477" t="s">
        <v>2430</v>
      </c>
      <c r="I477">
        <v>0</v>
      </c>
      <c r="J477">
        <v>1</v>
      </c>
      <c r="K477">
        <v>0</v>
      </c>
      <c r="L477">
        <v>0</v>
      </c>
      <c r="M477">
        <v>0</v>
      </c>
      <c r="N477">
        <v>0</v>
      </c>
      <c r="O477">
        <v>1</v>
      </c>
      <c r="Q477" t="s">
        <v>214</v>
      </c>
    </row>
    <row r="478" spans="1:17" x14ac:dyDescent="0.35">
      <c r="A478" t="s">
        <v>2431</v>
      </c>
      <c r="B478" t="s">
        <v>2432</v>
      </c>
      <c r="C478" t="s">
        <v>2433</v>
      </c>
      <c r="D478" t="s">
        <v>2434</v>
      </c>
      <c r="E478" t="s">
        <v>101</v>
      </c>
      <c r="F478">
        <v>1</v>
      </c>
      <c r="G478" t="s">
        <v>68</v>
      </c>
      <c r="H478" t="s">
        <v>2435</v>
      </c>
      <c r="I478">
        <v>0</v>
      </c>
      <c r="J478">
        <v>1</v>
      </c>
      <c r="K478">
        <v>0</v>
      </c>
      <c r="L478">
        <v>0</v>
      </c>
      <c r="M478">
        <v>0</v>
      </c>
      <c r="N478">
        <v>0</v>
      </c>
      <c r="O478">
        <v>1</v>
      </c>
      <c r="Q478" t="s">
        <v>253</v>
      </c>
    </row>
    <row r="479" spans="1:17" x14ac:dyDescent="0.35">
      <c r="A479" t="s">
        <v>2436</v>
      </c>
      <c r="B479" t="s">
        <v>2437</v>
      </c>
      <c r="C479" t="s">
        <v>2438</v>
      </c>
      <c r="D479" t="s">
        <v>2439</v>
      </c>
      <c r="E479" t="s">
        <v>380</v>
      </c>
      <c r="F479">
        <v>1</v>
      </c>
      <c r="G479" t="s">
        <v>68</v>
      </c>
      <c r="H479" t="s">
        <v>2440</v>
      </c>
      <c r="I479">
        <v>0</v>
      </c>
      <c r="J479">
        <v>0</v>
      </c>
      <c r="K479">
        <v>0</v>
      </c>
      <c r="L479">
        <v>1</v>
      </c>
      <c r="M479">
        <v>0</v>
      </c>
      <c r="N479">
        <v>0</v>
      </c>
      <c r="O479">
        <v>1</v>
      </c>
      <c r="Q479" t="s">
        <v>77</v>
      </c>
    </row>
    <row r="480" spans="1:17" x14ac:dyDescent="0.35">
      <c r="A480" t="s">
        <v>2441</v>
      </c>
      <c r="B480" t="s">
        <v>2442</v>
      </c>
      <c r="C480" t="s">
        <v>2443</v>
      </c>
      <c r="D480" t="s">
        <v>2444</v>
      </c>
      <c r="E480" t="s">
        <v>158</v>
      </c>
      <c r="F480">
        <v>1</v>
      </c>
      <c r="G480" t="s">
        <v>68</v>
      </c>
      <c r="H480" t="s">
        <v>2445</v>
      </c>
      <c r="I480">
        <v>1</v>
      </c>
      <c r="J480">
        <v>0</v>
      </c>
      <c r="K480">
        <v>0</v>
      </c>
      <c r="L480">
        <v>0</v>
      </c>
      <c r="M480">
        <v>0</v>
      </c>
      <c r="N480">
        <v>0</v>
      </c>
      <c r="O480">
        <v>1</v>
      </c>
      <c r="Q480" t="s">
        <v>253</v>
      </c>
    </row>
    <row r="481" spans="1:17" x14ac:dyDescent="0.35">
      <c r="A481" t="s">
        <v>2446</v>
      </c>
      <c r="B481" t="s">
        <v>2447</v>
      </c>
      <c r="C481" t="s">
        <v>2448</v>
      </c>
      <c r="D481" t="s">
        <v>2449</v>
      </c>
      <c r="E481" t="s">
        <v>674</v>
      </c>
      <c r="F481">
        <v>1</v>
      </c>
      <c r="G481" t="s">
        <v>68</v>
      </c>
      <c r="H481" t="s">
        <v>2450</v>
      </c>
      <c r="I481">
        <v>0</v>
      </c>
      <c r="J481">
        <v>1</v>
      </c>
      <c r="K481">
        <v>0</v>
      </c>
      <c r="L481">
        <v>0</v>
      </c>
      <c r="M481">
        <v>0</v>
      </c>
      <c r="N481">
        <v>0</v>
      </c>
      <c r="O481">
        <v>1</v>
      </c>
      <c r="Q481" t="s">
        <v>253</v>
      </c>
    </row>
    <row r="482" spans="1:17" x14ac:dyDescent="0.35">
      <c r="A482" t="s">
        <v>2451</v>
      </c>
      <c r="B482" t="s">
        <v>2452</v>
      </c>
      <c r="C482" t="s">
        <v>2453</v>
      </c>
      <c r="D482" t="s">
        <v>2454</v>
      </c>
      <c r="E482" t="s">
        <v>101</v>
      </c>
      <c r="F482">
        <v>1</v>
      </c>
      <c r="G482" t="s">
        <v>68</v>
      </c>
      <c r="H482" t="s">
        <v>2455</v>
      </c>
      <c r="I482">
        <v>0</v>
      </c>
      <c r="J482">
        <v>1</v>
      </c>
      <c r="K482">
        <v>0</v>
      </c>
      <c r="L482">
        <v>0</v>
      </c>
      <c r="M482">
        <v>0</v>
      </c>
      <c r="N482">
        <v>0</v>
      </c>
      <c r="O482">
        <v>1</v>
      </c>
      <c r="Q482" t="s">
        <v>253</v>
      </c>
    </row>
    <row r="483" spans="1:17" x14ac:dyDescent="0.35">
      <c r="A483" t="s">
        <v>2456</v>
      </c>
      <c r="B483" t="s">
        <v>2457</v>
      </c>
      <c r="C483" t="s">
        <v>2458</v>
      </c>
      <c r="D483" t="s">
        <v>2459</v>
      </c>
      <c r="E483" t="s">
        <v>101</v>
      </c>
      <c r="F483">
        <v>1</v>
      </c>
      <c r="G483" t="s">
        <v>68</v>
      </c>
      <c r="H483" t="s">
        <v>2460</v>
      </c>
      <c r="I483">
        <v>0</v>
      </c>
      <c r="J483">
        <v>1</v>
      </c>
      <c r="K483">
        <v>0</v>
      </c>
      <c r="L483">
        <v>0</v>
      </c>
      <c r="M483">
        <v>0</v>
      </c>
      <c r="N483">
        <v>0</v>
      </c>
      <c r="O483">
        <v>1</v>
      </c>
      <c r="Q483" t="s">
        <v>214</v>
      </c>
    </row>
    <row r="484" spans="1:17" x14ac:dyDescent="0.35">
      <c r="A484" t="s">
        <v>2461</v>
      </c>
      <c r="B484" t="s">
        <v>2462</v>
      </c>
      <c r="C484" t="s">
        <v>2463</v>
      </c>
      <c r="D484" t="s">
        <v>2464</v>
      </c>
      <c r="E484" t="s">
        <v>2465</v>
      </c>
      <c r="F484">
        <v>1</v>
      </c>
      <c r="G484" t="s">
        <v>68</v>
      </c>
      <c r="H484" t="s">
        <v>2466</v>
      </c>
      <c r="I484">
        <v>0</v>
      </c>
      <c r="J484">
        <v>1</v>
      </c>
      <c r="K484">
        <v>0</v>
      </c>
      <c r="L484">
        <v>0</v>
      </c>
      <c r="M484">
        <v>0</v>
      </c>
      <c r="N484">
        <v>0</v>
      </c>
      <c r="O484">
        <v>1</v>
      </c>
      <c r="Q484" t="s">
        <v>253</v>
      </c>
    </row>
    <row r="485" spans="1:17" x14ac:dyDescent="0.35">
      <c r="A485" t="s">
        <v>2467</v>
      </c>
      <c r="B485" t="s">
        <v>2468</v>
      </c>
      <c r="C485" t="s">
        <v>2469</v>
      </c>
      <c r="D485" t="s">
        <v>2470</v>
      </c>
      <c r="E485" t="s">
        <v>2471</v>
      </c>
      <c r="F485">
        <v>1</v>
      </c>
      <c r="G485" t="s">
        <v>68</v>
      </c>
      <c r="H485" t="s">
        <v>2472</v>
      </c>
      <c r="I485">
        <v>0</v>
      </c>
      <c r="J485">
        <v>1</v>
      </c>
      <c r="K485">
        <v>0</v>
      </c>
      <c r="L485">
        <v>0</v>
      </c>
      <c r="M485">
        <v>0</v>
      </c>
      <c r="N485">
        <v>0</v>
      </c>
      <c r="O485">
        <v>1</v>
      </c>
      <c r="Q485" t="s">
        <v>70</v>
      </c>
    </row>
    <row r="486" spans="1:17" x14ac:dyDescent="0.35">
      <c r="A486" t="s">
        <v>2473</v>
      </c>
      <c r="B486" t="s">
        <v>2474</v>
      </c>
      <c r="C486" t="s">
        <v>2475</v>
      </c>
      <c r="D486" t="s">
        <v>2476</v>
      </c>
      <c r="E486" t="s">
        <v>1487</v>
      </c>
      <c r="F486">
        <v>1</v>
      </c>
      <c r="G486" t="s">
        <v>68</v>
      </c>
      <c r="H486" t="s">
        <v>129</v>
      </c>
      <c r="I486">
        <v>1</v>
      </c>
      <c r="J486">
        <v>0</v>
      </c>
      <c r="K486">
        <v>0</v>
      </c>
      <c r="L486">
        <v>0</v>
      </c>
      <c r="M486">
        <v>0</v>
      </c>
      <c r="N486">
        <v>0</v>
      </c>
      <c r="O486">
        <v>1</v>
      </c>
      <c r="Q486" t="s">
        <v>253</v>
      </c>
    </row>
    <row r="487" spans="1:17" x14ac:dyDescent="0.35">
      <c r="A487" t="s">
        <v>2477</v>
      </c>
      <c r="B487" t="s">
        <v>2478</v>
      </c>
      <c r="C487" t="s">
        <v>2479</v>
      </c>
      <c r="D487" t="s">
        <v>2480</v>
      </c>
      <c r="E487" t="s">
        <v>128</v>
      </c>
      <c r="F487">
        <v>1</v>
      </c>
      <c r="G487" t="s">
        <v>68</v>
      </c>
      <c r="H487" t="s">
        <v>2481</v>
      </c>
      <c r="I487">
        <v>0</v>
      </c>
      <c r="J487">
        <v>0</v>
      </c>
      <c r="K487">
        <v>0</v>
      </c>
      <c r="L487">
        <v>1</v>
      </c>
      <c r="M487">
        <v>0</v>
      </c>
      <c r="N487">
        <v>0</v>
      </c>
      <c r="O487">
        <v>1</v>
      </c>
      <c r="Q487" t="s">
        <v>214</v>
      </c>
    </row>
    <row r="488" spans="1:17" x14ac:dyDescent="0.35">
      <c r="A488" t="s">
        <v>2482</v>
      </c>
      <c r="B488" t="s">
        <v>2483</v>
      </c>
      <c r="C488" t="s">
        <v>2484</v>
      </c>
      <c r="D488" t="s">
        <v>2485</v>
      </c>
      <c r="E488" t="s">
        <v>229</v>
      </c>
      <c r="F488">
        <v>1</v>
      </c>
      <c r="G488" t="s">
        <v>68</v>
      </c>
      <c r="H488" t="s">
        <v>123</v>
      </c>
      <c r="I488">
        <v>0</v>
      </c>
      <c r="J488">
        <v>1</v>
      </c>
      <c r="K488">
        <v>0</v>
      </c>
      <c r="L488">
        <v>0</v>
      </c>
      <c r="M488">
        <v>0</v>
      </c>
      <c r="N488">
        <v>0</v>
      </c>
      <c r="O488">
        <v>1</v>
      </c>
      <c r="Q488" t="s">
        <v>253</v>
      </c>
    </row>
    <row r="489" spans="1:17" x14ac:dyDescent="0.35">
      <c r="A489" t="s">
        <v>2486</v>
      </c>
      <c r="B489" t="s">
        <v>2487</v>
      </c>
      <c r="C489" t="s">
        <v>2488</v>
      </c>
      <c r="D489" t="s">
        <v>2489</v>
      </c>
      <c r="E489" t="s">
        <v>861</v>
      </c>
      <c r="F489">
        <v>1</v>
      </c>
      <c r="G489" t="s">
        <v>68</v>
      </c>
      <c r="H489" t="s">
        <v>2490</v>
      </c>
      <c r="I489">
        <v>0</v>
      </c>
      <c r="J489">
        <v>1</v>
      </c>
      <c r="K489">
        <v>0</v>
      </c>
      <c r="L489">
        <v>0</v>
      </c>
      <c r="M489">
        <v>0</v>
      </c>
      <c r="N489">
        <v>0</v>
      </c>
      <c r="O489">
        <v>1</v>
      </c>
      <c r="Q489" t="s">
        <v>96</v>
      </c>
    </row>
    <row r="490" spans="1:17" x14ac:dyDescent="0.35">
      <c r="A490" t="s">
        <v>2491</v>
      </c>
      <c r="B490" t="s">
        <v>2492</v>
      </c>
      <c r="C490" t="s">
        <v>2493</v>
      </c>
      <c r="D490" t="s">
        <v>2494</v>
      </c>
      <c r="E490" t="s">
        <v>386</v>
      </c>
      <c r="F490">
        <v>1</v>
      </c>
      <c r="G490" t="s">
        <v>68</v>
      </c>
      <c r="H490" t="s">
        <v>2495</v>
      </c>
      <c r="I490">
        <v>0</v>
      </c>
      <c r="J490">
        <v>1</v>
      </c>
      <c r="K490">
        <v>0</v>
      </c>
      <c r="L490">
        <v>0</v>
      </c>
      <c r="M490">
        <v>0</v>
      </c>
      <c r="N490">
        <v>0</v>
      </c>
      <c r="O490">
        <v>1</v>
      </c>
      <c r="Q490" t="s">
        <v>253</v>
      </c>
    </row>
    <row r="491" spans="1:17" x14ac:dyDescent="0.35">
      <c r="A491" t="s">
        <v>2496</v>
      </c>
      <c r="B491" t="s">
        <v>525</v>
      </c>
      <c r="C491" t="s">
        <v>526</v>
      </c>
      <c r="D491" t="s">
        <v>2497</v>
      </c>
      <c r="E491" t="s">
        <v>179</v>
      </c>
      <c r="F491">
        <v>1</v>
      </c>
      <c r="G491" t="s">
        <v>68</v>
      </c>
      <c r="H491" t="s">
        <v>527</v>
      </c>
      <c r="I491">
        <v>0</v>
      </c>
      <c r="J491">
        <v>1</v>
      </c>
      <c r="K491">
        <v>0</v>
      </c>
      <c r="L491">
        <v>0</v>
      </c>
      <c r="M491">
        <v>0</v>
      </c>
      <c r="N491">
        <v>0</v>
      </c>
      <c r="O491">
        <v>1</v>
      </c>
      <c r="Q491" t="s">
        <v>96</v>
      </c>
    </row>
    <row r="492" spans="1:17" x14ac:dyDescent="0.35">
      <c r="A492" t="s">
        <v>2498</v>
      </c>
      <c r="B492" t="s">
        <v>2499</v>
      </c>
      <c r="C492" t="s">
        <v>2500</v>
      </c>
      <c r="D492" t="s">
        <v>2501</v>
      </c>
      <c r="E492" t="s">
        <v>179</v>
      </c>
      <c r="F492">
        <v>1</v>
      </c>
      <c r="G492" t="s">
        <v>68</v>
      </c>
      <c r="H492" t="s">
        <v>2502</v>
      </c>
      <c r="I492">
        <v>0</v>
      </c>
      <c r="J492">
        <v>1</v>
      </c>
      <c r="K492">
        <v>0</v>
      </c>
      <c r="L492">
        <v>0</v>
      </c>
      <c r="M492">
        <v>0</v>
      </c>
      <c r="N492">
        <v>0</v>
      </c>
      <c r="O492">
        <v>1</v>
      </c>
      <c r="Q492" t="s">
        <v>253</v>
      </c>
    </row>
    <row r="493" spans="1:17" x14ac:dyDescent="0.35">
      <c r="A493" t="s">
        <v>400</v>
      </c>
      <c r="B493" t="s">
        <v>401</v>
      </c>
      <c r="C493" t="s">
        <v>402</v>
      </c>
      <c r="D493" t="s">
        <v>403</v>
      </c>
      <c r="E493" t="s">
        <v>404</v>
      </c>
      <c r="F493">
        <v>1</v>
      </c>
      <c r="G493" t="s">
        <v>68</v>
      </c>
      <c r="H493" t="s">
        <v>405</v>
      </c>
      <c r="I493">
        <v>0</v>
      </c>
      <c r="J493">
        <v>1</v>
      </c>
      <c r="K493">
        <v>0</v>
      </c>
      <c r="L493">
        <v>0</v>
      </c>
      <c r="M493">
        <v>0</v>
      </c>
      <c r="N493">
        <v>0</v>
      </c>
      <c r="O493">
        <v>1</v>
      </c>
      <c r="Q493" t="s">
        <v>253</v>
      </c>
    </row>
    <row r="494" spans="1:17" x14ac:dyDescent="0.35">
      <c r="A494" t="s">
        <v>2503</v>
      </c>
      <c r="B494" t="s">
        <v>2504</v>
      </c>
      <c r="C494" t="s">
        <v>2505</v>
      </c>
      <c r="D494" t="s">
        <v>2506</v>
      </c>
      <c r="E494" t="s">
        <v>1487</v>
      </c>
      <c r="F494">
        <v>1</v>
      </c>
      <c r="G494" t="s">
        <v>68</v>
      </c>
      <c r="H494" t="s">
        <v>2507</v>
      </c>
      <c r="I494">
        <v>0</v>
      </c>
      <c r="J494">
        <v>1</v>
      </c>
      <c r="K494">
        <v>0</v>
      </c>
      <c r="L494">
        <v>0</v>
      </c>
      <c r="M494">
        <v>0</v>
      </c>
      <c r="N494">
        <v>0</v>
      </c>
      <c r="O494">
        <v>1</v>
      </c>
      <c r="Q494" t="s">
        <v>253</v>
      </c>
    </row>
    <row r="495" spans="1:17" x14ac:dyDescent="0.35">
      <c r="A495" t="s">
        <v>2508</v>
      </c>
      <c r="B495" t="s">
        <v>2509</v>
      </c>
      <c r="C495" t="s">
        <v>2510</v>
      </c>
      <c r="D495" t="s">
        <v>2511</v>
      </c>
      <c r="E495" t="s">
        <v>179</v>
      </c>
      <c r="F495">
        <v>1</v>
      </c>
      <c r="G495" t="s">
        <v>68</v>
      </c>
      <c r="H495" t="s">
        <v>2512</v>
      </c>
      <c r="I495">
        <v>0</v>
      </c>
      <c r="J495">
        <v>1</v>
      </c>
      <c r="K495">
        <v>0</v>
      </c>
      <c r="L495">
        <v>0</v>
      </c>
      <c r="M495">
        <v>0</v>
      </c>
      <c r="N495">
        <v>0</v>
      </c>
      <c r="O495">
        <v>1</v>
      </c>
      <c r="Q495" t="s">
        <v>253</v>
      </c>
    </row>
    <row r="496" spans="1:17" x14ac:dyDescent="0.35">
      <c r="A496" t="s">
        <v>2513</v>
      </c>
      <c r="B496" t="s">
        <v>2514</v>
      </c>
      <c r="C496" t="s">
        <v>2515</v>
      </c>
      <c r="D496" t="s">
        <v>2516</v>
      </c>
      <c r="E496" t="s">
        <v>158</v>
      </c>
      <c r="F496">
        <v>1</v>
      </c>
      <c r="G496" t="s">
        <v>68</v>
      </c>
      <c r="H496" t="s">
        <v>2517</v>
      </c>
      <c r="I496">
        <v>0</v>
      </c>
      <c r="J496">
        <v>1</v>
      </c>
      <c r="K496">
        <v>0</v>
      </c>
      <c r="L496">
        <v>0</v>
      </c>
      <c r="M496">
        <v>0</v>
      </c>
      <c r="N496">
        <v>0</v>
      </c>
      <c r="O496">
        <v>1</v>
      </c>
      <c r="Q496" t="s">
        <v>96</v>
      </c>
    </row>
    <row r="497" spans="1:17" x14ac:dyDescent="0.35">
      <c r="A497" t="s">
        <v>2518</v>
      </c>
      <c r="B497" t="s">
        <v>2519</v>
      </c>
      <c r="C497" t="s">
        <v>2520</v>
      </c>
      <c r="D497" t="s">
        <v>2521</v>
      </c>
      <c r="E497" t="s">
        <v>2522</v>
      </c>
      <c r="F497">
        <v>1</v>
      </c>
      <c r="G497" t="s">
        <v>68</v>
      </c>
      <c r="I497">
        <v>0</v>
      </c>
      <c r="J497">
        <v>0</v>
      </c>
      <c r="K497">
        <v>0</v>
      </c>
      <c r="L497">
        <v>1</v>
      </c>
      <c r="M497">
        <v>0</v>
      </c>
      <c r="N497">
        <v>0</v>
      </c>
      <c r="O497">
        <v>1</v>
      </c>
      <c r="Q497" t="s">
        <v>253</v>
      </c>
    </row>
    <row r="498" spans="1:17" x14ac:dyDescent="0.35">
      <c r="A498" t="s">
        <v>2523</v>
      </c>
      <c r="B498" t="s">
        <v>2524</v>
      </c>
      <c r="C498" t="s">
        <v>2525</v>
      </c>
      <c r="D498" t="s">
        <v>2526</v>
      </c>
      <c r="E498" t="s">
        <v>2527</v>
      </c>
      <c r="F498">
        <v>1</v>
      </c>
      <c r="G498" t="s">
        <v>68</v>
      </c>
      <c r="H498" t="s">
        <v>2528</v>
      </c>
      <c r="I498">
        <v>0</v>
      </c>
      <c r="J498">
        <v>1</v>
      </c>
      <c r="K498">
        <v>0</v>
      </c>
      <c r="L498">
        <v>1</v>
      </c>
      <c r="M498">
        <v>0</v>
      </c>
      <c r="N498">
        <v>0</v>
      </c>
      <c r="O498">
        <v>1</v>
      </c>
      <c r="Q498" t="s">
        <v>96</v>
      </c>
    </row>
    <row r="499" spans="1:17" x14ac:dyDescent="0.35">
      <c r="A499" t="s">
        <v>2529</v>
      </c>
      <c r="B499" t="s">
        <v>2530</v>
      </c>
      <c r="C499" t="s">
        <v>2531</v>
      </c>
      <c r="D499" t="s">
        <v>2532</v>
      </c>
      <c r="E499" t="s">
        <v>88</v>
      </c>
      <c r="F499">
        <v>1</v>
      </c>
      <c r="G499" t="s">
        <v>68</v>
      </c>
      <c r="H499" t="s">
        <v>2533</v>
      </c>
      <c r="I499">
        <v>0</v>
      </c>
      <c r="J499">
        <v>1</v>
      </c>
      <c r="K499">
        <v>0</v>
      </c>
      <c r="L499">
        <v>0</v>
      </c>
      <c r="M499">
        <v>0</v>
      </c>
      <c r="N499">
        <v>0</v>
      </c>
      <c r="O499">
        <v>1</v>
      </c>
      <c r="Q499" t="s">
        <v>214</v>
      </c>
    </row>
    <row r="500" spans="1:17" x14ac:dyDescent="0.35">
      <c r="A500" t="s">
        <v>2534</v>
      </c>
      <c r="B500" t="s">
        <v>2535</v>
      </c>
      <c r="C500" t="s">
        <v>2536</v>
      </c>
      <c r="D500" t="s">
        <v>2537</v>
      </c>
      <c r="E500" t="s">
        <v>796</v>
      </c>
      <c r="F500">
        <v>1</v>
      </c>
      <c r="G500" t="s">
        <v>68</v>
      </c>
      <c r="H500" t="s">
        <v>2538</v>
      </c>
      <c r="I500">
        <v>0</v>
      </c>
      <c r="J500">
        <v>1</v>
      </c>
      <c r="K500">
        <v>0</v>
      </c>
      <c r="L500">
        <v>0</v>
      </c>
      <c r="M500">
        <v>0</v>
      </c>
      <c r="N500">
        <v>0</v>
      </c>
      <c r="O500">
        <v>1</v>
      </c>
      <c r="Q500" t="s">
        <v>2539</v>
      </c>
    </row>
    <row r="501" spans="1:17" x14ac:dyDescent="0.35">
      <c r="A501" t="s">
        <v>2540</v>
      </c>
      <c r="B501" t="s">
        <v>2541</v>
      </c>
      <c r="C501" t="s">
        <v>2542</v>
      </c>
      <c r="D501" t="s">
        <v>2543</v>
      </c>
      <c r="E501" t="s">
        <v>158</v>
      </c>
      <c r="F501">
        <v>1</v>
      </c>
      <c r="G501" t="s">
        <v>68</v>
      </c>
      <c r="H501" t="s">
        <v>2544</v>
      </c>
      <c r="I501">
        <v>0</v>
      </c>
      <c r="J501">
        <v>1</v>
      </c>
      <c r="K501">
        <v>0</v>
      </c>
      <c r="L501">
        <v>0</v>
      </c>
      <c r="M501">
        <v>0</v>
      </c>
      <c r="N501">
        <v>0</v>
      </c>
      <c r="O501">
        <v>1</v>
      </c>
      <c r="Q501" t="s">
        <v>77</v>
      </c>
    </row>
    <row r="502" spans="1:17" x14ac:dyDescent="0.35">
      <c r="A502" t="s">
        <v>2545</v>
      </c>
      <c r="B502" t="s">
        <v>2546</v>
      </c>
      <c r="C502" t="s">
        <v>2547</v>
      </c>
      <c r="D502" t="s">
        <v>2548</v>
      </c>
      <c r="E502" t="s">
        <v>1136</v>
      </c>
      <c r="F502">
        <v>1</v>
      </c>
      <c r="G502" t="s">
        <v>68</v>
      </c>
      <c r="H502" t="s">
        <v>2549</v>
      </c>
      <c r="I502">
        <v>0</v>
      </c>
      <c r="J502">
        <v>0</v>
      </c>
      <c r="K502">
        <v>0</v>
      </c>
      <c r="L502">
        <v>1</v>
      </c>
      <c r="M502">
        <v>0</v>
      </c>
      <c r="N502">
        <v>0</v>
      </c>
      <c r="O502">
        <v>1</v>
      </c>
      <c r="Q502" t="s">
        <v>253</v>
      </c>
    </row>
    <row r="503" spans="1:17" x14ac:dyDescent="0.35">
      <c r="A503" t="s">
        <v>2550</v>
      </c>
      <c r="B503" t="s">
        <v>2551</v>
      </c>
      <c r="C503" t="s">
        <v>2552</v>
      </c>
      <c r="D503" t="s">
        <v>2553</v>
      </c>
      <c r="E503" t="s">
        <v>1943</v>
      </c>
      <c r="F503">
        <v>1</v>
      </c>
      <c r="G503" t="s">
        <v>68</v>
      </c>
      <c r="H503" t="s">
        <v>2554</v>
      </c>
      <c r="I503">
        <v>0</v>
      </c>
      <c r="J503">
        <v>1</v>
      </c>
      <c r="K503">
        <v>0</v>
      </c>
      <c r="L503">
        <v>0</v>
      </c>
      <c r="M503">
        <v>0</v>
      </c>
      <c r="N503">
        <v>0</v>
      </c>
      <c r="O503">
        <v>1</v>
      </c>
      <c r="Q503" t="s">
        <v>253</v>
      </c>
    </row>
    <row r="504" spans="1:17" x14ac:dyDescent="0.35">
      <c r="A504" t="s">
        <v>2555</v>
      </c>
      <c r="B504" t="s">
        <v>2556</v>
      </c>
      <c r="C504" t="s">
        <v>2557</v>
      </c>
      <c r="D504" t="s">
        <v>2558</v>
      </c>
      <c r="E504" t="s">
        <v>2199</v>
      </c>
      <c r="F504">
        <v>1</v>
      </c>
      <c r="G504" t="s">
        <v>68</v>
      </c>
      <c r="H504" t="s">
        <v>2559</v>
      </c>
      <c r="I504">
        <v>0</v>
      </c>
      <c r="J504">
        <v>1</v>
      </c>
      <c r="K504">
        <v>0</v>
      </c>
      <c r="L504">
        <v>0</v>
      </c>
      <c r="M504">
        <v>0</v>
      </c>
      <c r="N504">
        <v>0</v>
      </c>
      <c r="O504">
        <v>1</v>
      </c>
      <c r="Q504" t="s">
        <v>96</v>
      </c>
    </row>
    <row r="505" spans="1:17" x14ac:dyDescent="0.35">
      <c r="A505" t="s">
        <v>2560</v>
      </c>
      <c r="B505" t="s">
        <v>2561</v>
      </c>
      <c r="C505" t="s">
        <v>2562</v>
      </c>
      <c r="D505" t="s">
        <v>2563</v>
      </c>
      <c r="E505" t="s">
        <v>2564</v>
      </c>
      <c r="F505">
        <v>1</v>
      </c>
      <c r="G505" t="s">
        <v>68</v>
      </c>
      <c r="H505" t="s">
        <v>2565</v>
      </c>
      <c r="I505">
        <v>0</v>
      </c>
      <c r="J505">
        <v>1</v>
      </c>
      <c r="K505">
        <v>0</v>
      </c>
      <c r="L505">
        <v>0</v>
      </c>
      <c r="M505">
        <v>0</v>
      </c>
      <c r="N505">
        <v>0</v>
      </c>
      <c r="O505">
        <v>1</v>
      </c>
      <c r="Q505" t="s">
        <v>96</v>
      </c>
    </row>
    <row r="506" spans="1:17" x14ac:dyDescent="0.35">
      <c r="A506" t="s">
        <v>2566</v>
      </c>
      <c r="B506" t="s">
        <v>2567</v>
      </c>
      <c r="C506" t="s">
        <v>2568</v>
      </c>
      <c r="D506" t="s">
        <v>2569</v>
      </c>
      <c r="E506" t="s">
        <v>2570</v>
      </c>
      <c r="F506">
        <v>1</v>
      </c>
      <c r="G506" t="s">
        <v>68</v>
      </c>
      <c r="H506" t="s">
        <v>129</v>
      </c>
      <c r="I506">
        <v>1</v>
      </c>
      <c r="J506">
        <v>0</v>
      </c>
      <c r="K506">
        <v>0</v>
      </c>
      <c r="L506">
        <v>0</v>
      </c>
      <c r="M506">
        <v>0</v>
      </c>
      <c r="N506">
        <v>0</v>
      </c>
      <c r="O506">
        <v>1</v>
      </c>
      <c r="Q506" t="s">
        <v>606</v>
      </c>
    </row>
    <row r="507" spans="1:17" x14ac:dyDescent="0.35">
      <c r="A507" t="s">
        <v>2571</v>
      </c>
      <c r="B507" t="s">
        <v>2572</v>
      </c>
      <c r="C507" t="s">
        <v>2573</v>
      </c>
      <c r="D507" t="s">
        <v>2574</v>
      </c>
      <c r="E507" t="s">
        <v>2575</v>
      </c>
      <c r="F507">
        <v>1</v>
      </c>
      <c r="G507" t="s">
        <v>68</v>
      </c>
      <c r="H507" t="s">
        <v>2576</v>
      </c>
      <c r="I507">
        <v>0</v>
      </c>
      <c r="J507">
        <v>1</v>
      </c>
      <c r="K507">
        <v>0</v>
      </c>
      <c r="L507">
        <v>0</v>
      </c>
      <c r="M507">
        <v>0</v>
      </c>
      <c r="N507">
        <v>0</v>
      </c>
      <c r="O507">
        <v>1</v>
      </c>
      <c r="Q507" t="s">
        <v>214</v>
      </c>
    </row>
    <row r="508" spans="1:17" x14ac:dyDescent="0.35">
      <c r="A508" t="s">
        <v>2577</v>
      </c>
      <c r="B508" t="s">
        <v>2578</v>
      </c>
      <c r="C508" t="s">
        <v>2579</v>
      </c>
      <c r="D508" t="s">
        <v>2580</v>
      </c>
      <c r="E508" t="s">
        <v>201</v>
      </c>
      <c r="F508">
        <v>1</v>
      </c>
      <c r="G508" t="s">
        <v>68</v>
      </c>
      <c r="H508" t="s">
        <v>2581</v>
      </c>
      <c r="I508">
        <v>0</v>
      </c>
      <c r="J508">
        <v>1</v>
      </c>
      <c r="K508">
        <v>0</v>
      </c>
      <c r="L508">
        <v>0</v>
      </c>
      <c r="M508">
        <v>0</v>
      </c>
      <c r="N508">
        <v>0</v>
      </c>
      <c r="O508">
        <v>1</v>
      </c>
      <c r="Q508" t="s">
        <v>214</v>
      </c>
    </row>
    <row r="509" spans="1:17" x14ac:dyDescent="0.35">
      <c r="A509" t="s">
        <v>2582</v>
      </c>
      <c r="B509" t="s">
        <v>2583</v>
      </c>
      <c r="C509" t="s">
        <v>2584</v>
      </c>
      <c r="D509" t="s">
        <v>2585</v>
      </c>
      <c r="E509" t="s">
        <v>2586</v>
      </c>
      <c r="F509">
        <v>1</v>
      </c>
      <c r="G509" t="s">
        <v>68</v>
      </c>
      <c r="H509" t="s">
        <v>2587</v>
      </c>
      <c r="I509">
        <v>0</v>
      </c>
      <c r="J509">
        <v>1</v>
      </c>
      <c r="K509">
        <v>0</v>
      </c>
      <c r="L509">
        <v>0</v>
      </c>
      <c r="M509">
        <v>0</v>
      </c>
      <c r="N509">
        <v>0</v>
      </c>
      <c r="O509">
        <v>1</v>
      </c>
      <c r="Q509" t="s">
        <v>253</v>
      </c>
    </row>
    <row r="510" spans="1:17" x14ac:dyDescent="0.35">
      <c r="A510" t="s">
        <v>2588</v>
      </c>
      <c r="B510" t="s">
        <v>2589</v>
      </c>
      <c r="C510" t="s">
        <v>2590</v>
      </c>
      <c r="D510" t="s">
        <v>2591</v>
      </c>
      <c r="E510" t="s">
        <v>158</v>
      </c>
      <c r="F510">
        <v>1</v>
      </c>
      <c r="G510" t="s">
        <v>68</v>
      </c>
      <c r="H510" t="s">
        <v>2592</v>
      </c>
      <c r="I510">
        <v>0</v>
      </c>
      <c r="J510">
        <v>1</v>
      </c>
      <c r="K510">
        <v>0</v>
      </c>
      <c r="L510">
        <v>0</v>
      </c>
      <c r="M510">
        <v>0</v>
      </c>
      <c r="N510">
        <v>0</v>
      </c>
      <c r="O510">
        <v>1</v>
      </c>
      <c r="Q510" t="s">
        <v>214</v>
      </c>
    </row>
    <row r="511" spans="1:17" x14ac:dyDescent="0.35">
      <c r="A511" t="s">
        <v>2593</v>
      </c>
      <c r="B511" t="s">
        <v>2594</v>
      </c>
      <c r="C511" t="s">
        <v>2595</v>
      </c>
      <c r="D511" t="s">
        <v>2596</v>
      </c>
      <c r="E511" t="s">
        <v>1645</v>
      </c>
      <c r="F511">
        <v>1</v>
      </c>
      <c r="G511" t="s">
        <v>68</v>
      </c>
      <c r="H511" t="s">
        <v>2597</v>
      </c>
      <c r="I511">
        <v>0</v>
      </c>
      <c r="J511">
        <v>0</v>
      </c>
      <c r="K511">
        <v>0</v>
      </c>
      <c r="L511">
        <v>0</v>
      </c>
      <c r="M511">
        <v>0</v>
      </c>
      <c r="N511">
        <v>1</v>
      </c>
      <c r="O511">
        <v>1</v>
      </c>
      <c r="Q511" t="s">
        <v>214</v>
      </c>
    </row>
    <row r="512" spans="1:17" x14ac:dyDescent="0.35">
      <c r="A512" t="s">
        <v>2598</v>
      </c>
      <c r="B512" t="s">
        <v>2599</v>
      </c>
      <c r="C512" t="s">
        <v>2600</v>
      </c>
      <c r="D512" t="s">
        <v>2601</v>
      </c>
      <c r="E512" t="s">
        <v>2602</v>
      </c>
      <c r="F512">
        <v>1</v>
      </c>
      <c r="G512" t="s">
        <v>68</v>
      </c>
      <c r="H512" t="s">
        <v>129</v>
      </c>
      <c r="I512">
        <v>1</v>
      </c>
      <c r="J512">
        <v>0</v>
      </c>
      <c r="K512">
        <v>0</v>
      </c>
      <c r="L512">
        <v>0</v>
      </c>
      <c r="M512">
        <v>0</v>
      </c>
      <c r="N512">
        <v>0</v>
      </c>
      <c r="O512">
        <v>1</v>
      </c>
      <c r="Q512" t="s">
        <v>130</v>
      </c>
    </row>
    <row r="513" spans="1:17" x14ac:dyDescent="0.35">
      <c r="A513" t="s">
        <v>2603</v>
      </c>
      <c r="B513" t="s">
        <v>2604</v>
      </c>
      <c r="C513" t="s">
        <v>2605</v>
      </c>
      <c r="D513" t="s">
        <v>2606</v>
      </c>
      <c r="E513" t="s">
        <v>1506</v>
      </c>
      <c r="F513">
        <v>1</v>
      </c>
      <c r="G513" t="s">
        <v>68</v>
      </c>
      <c r="H513" t="s">
        <v>2607</v>
      </c>
      <c r="I513">
        <v>0</v>
      </c>
      <c r="J513">
        <v>0</v>
      </c>
      <c r="K513">
        <v>0</v>
      </c>
      <c r="L513">
        <v>1</v>
      </c>
      <c r="M513">
        <v>1</v>
      </c>
      <c r="N513">
        <v>0</v>
      </c>
      <c r="O513">
        <v>1</v>
      </c>
      <c r="Q513" t="s">
        <v>253</v>
      </c>
    </row>
    <row r="514" spans="1:17" x14ac:dyDescent="0.35">
      <c r="A514" t="s">
        <v>2608</v>
      </c>
      <c r="B514" t="s">
        <v>2609</v>
      </c>
      <c r="C514" t="s">
        <v>2610</v>
      </c>
      <c r="D514" t="s">
        <v>2611</v>
      </c>
      <c r="E514" t="s">
        <v>2612</v>
      </c>
      <c r="F514">
        <v>1</v>
      </c>
      <c r="G514" t="s">
        <v>68</v>
      </c>
      <c r="H514" t="s">
        <v>2613</v>
      </c>
      <c r="I514">
        <v>0</v>
      </c>
      <c r="J514">
        <v>1</v>
      </c>
      <c r="K514">
        <v>0</v>
      </c>
      <c r="L514">
        <v>0</v>
      </c>
      <c r="M514">
        <v>0</v>
      </c>
      <c r="N514">
        <v>0</v>
      </c>
      <c r="O514">
        <v>1</v>
      </c>
      <c r="Q514" t="s">
        <v>214</v>
      </c>
    </row>
    <row r="515" spans="1:17" x14ac:dyDescent="0.35">
      <c r="A515" t="s">
        <v>2614</v>
      </c>
      <c r="B515" t="s">
        <v>2615</v>
      </c>
      <c r="C515" t="s">
        <v>2616</v>
      </c>
      <c r="D515" t="s">
        <v>2617</v>
      </c>
      <c r="E515" t="s">
        <v>2618</v>
      </c>
      <c r="F515">
        <v>1</v>
      </c>
      <c r="G515" t="s">
        <v>68</v>
      </c>
      <c r="H515" t="s">
        <v>2619</v>
      </c>
      <c r="I515">
        <v>0</v>
      </c>
      <c r="J515">
        <v>1</v>
      </c>
      <c r="K515">
        <v>0</v>
      </c>
      <c r="L515">
        <v>0</v>
      </c>
      <c r="M515">
        <v>0</v>
      </c>
      <c r="N515">
        <v>0</v>
      </c>
      <c r="O515">
        <v>1</v>
      </c>
      <c r="Q515" t="s">
        <v>214</v>
      </c>
    </row>
    <row r="516" spans="1:17" x14ac:dyDescent="0.35">
      <c r="A516" t="s">
        <v>2620</v>
      </c>
      <c r="B516" t="s">
        <v>2621</v>
      </c>
      <c r="C516" t="s">
        <v>2622</v>
      </c>
      <c r="D516" t="s">
        <v>2623</v>
      </c>
      <c r="E516" t="s">
        <v>1645</v>
      </c>
      <c r="F516">
        <v>1</v>
      </c>
      <c r="G516" t="s">
        <v>68</v>
      </c>
      <c r="H516" t="s">
        <v>2624</v>
      </c>
      <c r="I516">
        <v>0</v>
      </c>
      <c r="J516">
        <v>0</v>
      </c>
      <c r="K516">
        <v>1</v>
      </c>
      <c r="L516">
        <v>0</v>
      </c>
      <c r="M516">
        <v>1</v>
      </c>
      <c r="N516">
        <v>0</v>
      </c>
      <c r="O516">
        <v>1</v>
      </c>
      <c r="Q516" t="s">
        <v>214</v>
      </c>
    </row>
    <row r="517" spans="1:17" x14ac:dyDescent="0.35">
      <c r="A517" t="s">
        <v>2625</v>
      </c>
      <c r="B517" t="s">
        <v>2626</v>
      </c>
      <c r="C517" t="s">
        <v>2622</v>
      </c>
      <c r="D517" t="s">
        <v>2623</v>
      </c>
      <c r="E517" t="s">
        <v>1645</v>
      </c>
      <c r="F517">
        <v>1</v>
      </c>
      <c r="G517" t="s">
        <v>68</v>
      </c>
      <c r="H517" t="s">
        <v>2624</v>
      </c>
      <c r="I517">
        <v>0</v>
      </c>
      <c r="J517">
        <v>1</v>
      </c>
      <c r="K517">
        <v>0</v>
      </c>
      <c r="L517">
        <v>0</v>
      </c>
      <c r="M517">
        <v>0</v>
      </c>
      <c r="N517">
        <v>0</v>
      </c>
      <c r="O517">
        <v>1</v>
      </c>
      <c r="Q517" t="s">
        <v>214</v>
      </c>
    </row>
    <row r="518" spans="1:17" x14ac:dyDescent="0.35">
      <c r="A518" t="s">
        <v>2627</v>
      </c>
      <c r="B518" t="s">
        <v>2628</v>
      </c>
      <c r="C518" t="s">
        <v>2629</v>
      </c>
      <c r="D518" t="s">
        <v>2630</v>
      </c>
      <c r="E518" t="s">
        <v>766</v>
      </c>
      <c r="F518">
        <v>1</v>
      </c>
      <c r="G518" t="s">
        <v>68</v>
      </c>
      <c r="H518" t="s">
        <v>2631</v>
      </c>
      <c r="I518">
        <v>0</v>
      </c>
      <c r="J518">
        <v>0</v>
      </c>
      <c r="K518">
        <v>0</v>
      </c>
      <c r="L518">
        <v>0</v>
      </c>
      <c r="M518">
        <v>1</v>
      </c>
      <c r="N518">
        <v>0</v>
      </c>
      <c r="O518">
        <v>1</v>
      </c>
      <c r="Q518" t="s">
        <v>214</v>
      </c>
    </row>
    <row r="519" spans="1:17" x14ac:dyDescent="0.35">
      <c r="A519" t="s">
        <v>2632</v>
      </c>
      <c r="B519" t="s">
        <v>2633</v>
      </c>
      <c r="C519" t="s">
        <v>2634</v>
      </c>
      <c r="D519" t="s">
        <v>2635</v>
      </c>
      <c r="E519" t="s">
        <v>303</v>
      </c>
      <c r="F519">
        <v>1</v>
      </c>
      <c r="G519" t="s">
        <v>68</v>
      </c>
      <c r="H519" t="s">
        <v>2636</v>
      </c>
      <c r="I519">
        <v>0</v>
      </c>
      <c r="J519">
        <v>1</v>
      </c>
      <c r="K519">
        <v>0</v>
      </c>
      <c r="L519">
        <v>0</v>
      </c>
      <c r="M519">
        <v>0</v>
      </c>
      <c r="N519">
        <v>0</v>
      </c>
      <c r="O519">
        <v>1</v>
      </c>
      <c r="Q519" t="s">
        <v>214</v>
      </c>
    </row>
    <row r="520" spans="1:17" x14ac:dyDescent="0.35">
      <c r="A520" t="s">
        <v>2637</v>
      </c>
      <c r="B520" t="s">
        <v>2638</v>
      </c>
      <c r="C520" t="s">
        <v>2639</v>
      </c>
      <c r="D520" t="s">
        <v>2640</v>
      </c>
      <c r="E520" t="s">
        <v>392</v>
      </c>
      <c r="F520">
        <v>1</v>
      </c>
      <c r="G520" t="s">
        <v>68</v>
      </c>
      <c r="H520" t="s">
        <v>2641</v>
      </c>
      <c r="I520">
        <v>0</v>
      </c>
      <c r="J520">
        <v>1</v>
      </c>
      <c r="K520">
        <v>0</v>
      </c>
      <c r="L520">
        <v>0</v>
      </c>
      <c r="M520">
        <v>0</v>
      </c>
      <c r="N520">
        <v>0</v>
      </c>
      <c r="O520">
        <v>1</v>
      </c>
      <c r="Q520" t="s">
        <v>214</v>
      </c>
    </row>
    <row r="521" spans="1:17" x14ac:dyDescent="0.35">
      <c r="A521" t="s">
        <v>2642</v>
      </c>
      <c r="B521" t="s">
        <v>2643</v>
      </c>
      <c r="C521" t="s">
        <v>2644</v>
      </c>
      <c r="D521" t="s">
        <v>2645</v>
      </c>
      <c r="E521" t="s">
        <v>212</v>
      </c>
      <c r="F521">
        <v>1</v>
      </c>
      <c r="G521" t="s">
        <v>68</v>
      </c>
      <c r="H521" t="s">
        <v>2646</v>
      </c>
      <c r="I521">
        <v>0</v>
      </c>
      <c r="J521">
        <v>0</v>
      </c>
      <c r="K521">
        <v>1</v>
      </c>
      <c r="L521">
        <v>0</v>
      </c>
      <c r="M521">
        <v>1</v>
      </c>
      <c r="N521">
        <v>0</v>
      </c>
      <c r="O521">
        <v>1</v>
      </c>
      <c r="Q521" t="s">
        <v>214</v>
      </c>
    </row>
    <row r="522" spans="1:17" x14ac:dyDescent="0.35">
      <c r="A522" t="s">
        <v>2647</v>
      </c>
      <c r="B522" t="s">
        <v>2648</v>
      </c>
      <c r="C522" t="s">
        <v>2649</v>
      </c>
      <c r="D522" t="s">
        <v>2650</v>
      </c>
      <c r="E522" t="s">
        <v>179</v>
      </c>
      <c r="F522">
        <v>1</v>
      </c>
      <c r="G522" t="s">
        <v>68</v>
      </c>
      <c r="H522" t="s">
        <v>2651</v>
      </c>
      <c r="I522">
        <v>0</v>
      </c>
      <c r="J522">
        <v>0</v>
      </c>
      <c r="K522">
        <v>0</v>
      </c>
      <c r="L522">
        <v>1</v>
      </c>
      <c r="M522">
        <v>0</v>
      </c>
      <c r="N522">
        <v>1</v>
      </c>
      <c r="O522">
        <v>1</v>
      </c>
      <c r="Q522" t="s">
        <v>253</v>
      </c>
    </row>
    <row r="523" spans="1:17" x14ac:dyDescent="0.35">
      <c r="A523" t="s">
        <v>2652</v>
      </c>
      <c r="B523" t="s">
        <v>2653</v>
      </c>
      <c r="C523" t="s">
        <v>2654</v>
      </c>
      <c r="D523" t="s">
        <v>2655</v>
      </c>
      <c r="E523" t="s">
        <v>380</v>
      </c>
      <c r="F523">
        <v>1</v>
      </c>
      <c r="G523" t="s">
        <v>68</v>
      </c>
      <c r="H523" t="s">
        <v>2656</v>
      </c>
      <c r="I523">
        <v>0</v>
      </c>
      <c r="J523">
        <v>0</v>
      </c>
      <c r="K523">
        <v>0</v>
      </c>
      <c r="L523">
        <v>1</v>
      </c>
      <c r="M523">
        <v>0</v>
      </c>
      <c r="N523">
        <v>0</v>
      </c>
      <c r="O523">
        <v>1</v>
      </c>
      <c r="Q523" t="s">
        <v>96</v>
      </c>
    </row>
    <row r="524" spans="1:17" x14ac:dyDescent="0.35">
      <c r="A524" t="s">
        <v>2657</v>
      </c>
      <c r="B524" t="s">
        <v>2658</v>
      </c>
      <c r="C524" t="s">
        <v>2659</v>
      </c>
      <c r="D524" t="s">
        <v>2660</v>
      </c>
      <c r="E524" t="s">
        <v>2661</v>
      </c>
      <c r="F524">
        <v>1</v>
      </c>
      <c r="G524" t="s">
        <v>68</v>
      </c>
      <c r="H524" t="s">
        <v>2662</v>
      </c>
      <c r="I524">
        <v>0</v>
      </c>
      <c r="J524">
        <v>1</v>
      </c>
      <c r="K524">
        <v>0</v>
      </c>
      <c r="L524">
        <v>0</v>
      </c>
      <c r="M524">
        <v>0</v>
      </c>
      <c r="N524">
        <v>0</v>
      </c>
      <c r="O524">
        <v>1</v>
      </c>
      <c r="Q524" t="s">
        <v>606</v>
      </c>
    </row>
    <row r="525" spans="1:17" x14ac:dyDescent="0.35">
      <c r="A525" t="s">
        <v>2663</v>
      </c>
      <c r="B525" t="s">
        <v>2664</v>
      </c>
      <c r="C525" t="s">
        <v>2665</v>
      </c>
      <c r="D525" t="s">
        <v>2666</v>
      </c>
      <c r="E525" t="s">
        <v>195</v>
      </c>
      <c r="F525">
        <v>1</v>
      </c>
      <c r="G525" t="s">
        <v>68</v>
      </c>
      <c r="H525" t="s">
        <v>2667</v>
      </c>
      <c r="I525">
        <v>0</v>
      </c>
      <c r="J525">
        <v>0</v>
      </c>
      <c r="K525">
        <v>0</v>
      </c>
      <c r="L525">
        <v>0</v>
      </c>
      <c r="M525">
        <v>0</v>
      </c>
      <c r="N525">
        <v>1</v>
      </c>
      <c r="O525">
        <v>1</v>
      </c>
      <c r="Q525" t="s">
        <v>868</v>
      </c>
    </row>
    <row r="526" spans="1:17" x14ac:dyDescent="0.35">
      <c r="A526" t="s">
        <v>2668</v>
      </c>
      <c r="B526" t="s">
        <v>2669</v>
      </c>
      <c r="C526" t="s">
        <v>2670</v>
      </c>
      <c r="D526" t="s">
        <v>2671</v>
      </c>
      <c r="E526" t="s">
        <v>1772</v>
      </c>
      <c r="F526">
        <v>1</v>
      </c>
      <c r="G526" t="s">
        <v>68</v>
      </c>
      <c r="H526" t="s">
        <v>129</v>
      </c>
      <c r="I526">
        <v>1</v>
      </c>
      <c r="J526">
        <v>0</v>
      </c>
      <c r="K526">
        <v>0</v>
      </c>
      <c r="L526">
        <v>0</v>
      </c>
      <c r="M526">
        <v>0</v>
      </c>
      <c r="N526">
        <v>0</v>
      </c>
      <c r="O526">
        <v>1</v>
      </c>
      <c r="Q526" t="s">
        <v>868</v>
      </c>
    </row>
    <row r="527" spans="1:17" x14ac:dyDescent="0.35">
      <c r="A527" t="s">
        <v>2672</v>
      </c>
      <c r="B527" t="s">
        <v>2673</v>
      </c>
      <c r="C527" t="s">
        <v>2674</v>
      </c>
      <c r="D527" t="s">
        <v>2675</v>
      </c>
      <c r="E527" t="s">
        <v>2676</v>
      </c>
      <c r="F527">
        <v>1</v>
      </c>
      <c r="G527" t="s">
        <v>68</v>
      </c>
      <c r="H527" t="s">
        <v>2677</v>
      </c>
      <c r="I527">
        <v>0</v>
      </c>
      <c r="J527">
        <v>1</v>
      </c>
      <c r="K527">
        <v>0</v>
      </c>
      <c r="L527">
        <v>0</v>
      </c>
      <c r="M527">
        <v>0</v>
      </c>
      <c r="N527">
        <v>0</v>
      </c>
      <c r="O527">
        <v>1</v>
      </c>
      <c r="Q527" t="s">
        <v>96</v>
      </c>
    </row>
    <row r="528" spans="1:17" x14ac:dyDescent="0.35">
      <c r="A528" t="s">
        <v>2678</v>
      </c>
      <c r="B528" t="s">
        <v>2679</v>
      </c>
      <c r="C528" t="s">
        <v>2680</v>
      </c>
      <c r="D528" t="s">
        <v>2681</v>
      </c>
      <c r="E528" t="s">
        <v>158</v>
      </c>
      <c r="F528">
        <v>1</v>
      </c>
      <c r="G528" t="s">
        <v>68</v>
      </c>
      <c r="H528" t="s">
        <v>2682</v>
      </c>
      <c r="I528">
        <v>0</v>
      </c>
      <c r="J528">
        <v>1</v>
      </c>
      <c r="K528">
        <v>0</v>
      </c>
      <c r="L528">
        <v>0</v>
      </c>
      <c r="M528">
        <v>0</v>
      </c>
      <c r="N528">
        <v>0</v>
      </c>
      <c r="O528">
        <v>1</v>
      </c>
      <c r="Q528" t="s">
        <v>606</v>
      </c>
    </row>
    <row r="529" spans="1:17" x14ac:dyDescent="0.35">
      <c r="A529" t="s">
        <v>2683</v>
      </c>
      <c r="B529" t="s">
        <v>2684</v>
      </c>
      <c r="C529" t="s">
        <v>2685</v>
      </c>
      <c r="D529" t="s">
        <v>2686</v>
      </c>
      <c r="E529" t="s">
        <v>2687</v>
      </c>
      <c r="F529">
        <v>1</v>
      </c>
      <c r="G529" t="s">
        <v>68</v>
      </c>
      <c r="H529" t="s">
        <v>2688</v>
      </c>
      <c r="I529">
        <v>0</v>
      </c>
      <c r="J529">
        <v>1</v>
      </c>
      <c r="K529">
        <v>0</v>
      </c>
      <c r="L529">
        <v>0</v>
      </c>
      <c r="M529">
        <v>0</v>
      </c>
      <c r="N529">
        <v>0</v>
      </c>
      <c r="O529">
        <v>1</v>
      </c>
      <c r="Q529" t="s">
        <v>606</v>
      </c>
    </row>
    <row r="530" spans="1:17" x14ac:dyDescent="0.35">
      <c r="A530" t="s">
        <v>2689</v>
      </c>
      <c r="B530" t="s">
        <v>2690</v>
      </c>
      <c r="C530" t="s">
        <v>2691</v>
      </c>
      <c r="D530" t="s">
        <v>2692</v>
      </c>
      <c r="E530" t="s">
        <v>229</v>
      </c>
      <c r="F530">
        <v>1</v>
      </c>
      <c r="G530" t="s">
        <v>68</v>
      </c>
      <c r="H530" t="s">
        <v>2693</v>
      </c>
      <c r="I530">
        <v>0</v>
      </c>
      <c r="J530">
        <v>1</v>
      </c>
      <c r="K530">
        <v>0</v>
      </c>
      <c r="L530">
        <v>0</v>
      </c>
      <c r="M530">
        <v>0</v>
      </c>
      <c r="N530">
        <v>0</v>
      </c>
      <c r="O530">
        <v>1</v>
      </c>
      <c r="Q530" t="s">
        <v>214</v>
      </c>
    </row>
    <row r="531" spans="1:17" x14ac:dyDescent="0.35">
      <c r="A531" t="s">
        <v>2694</v>
      </c>
      <c r="B531" t="s">
        <v>2695</v>
      </c>
      <c r="C531" t="s">
        <v>2696</v>
      </c>
      <c r="D531" t="s">
        <v>2697</v>
      </c>
      <c r="E531" t="s">
        <v>229</v>
      </c>
      <c r="F531">
        <v>1</v>
      </c>
      <c r="G531" t="s">
        <v>68</v>
      </c>
      <c r="H531" t="s">
        <v>2698</v>
      </c>
      <c r="I531">
        <v>0</v>
      </c>
      <c r="J531">
        <v>0</v>
      </c>
      <c r="K531">
        <v>0</v>
      </c>
      <c r="L531">
        <v>1</v>
      </c>
      <c r="M531">
        <v>0</v>
      </c>
      <c r="N531">
        <v>0</v>
      </c>
      <c r="O531">
        <v>1</v>
      </c>
      <c r="Q531" t="s">
        <v>214</v>
      </c>
    </row>
    <row r="532" spans="1:17" x14ac:dyDescent="0.35">
      <c r="A532" t="s">
        <v>2699</v>
      </c>
      <c r="B532" t="s">
        <v>2700</v>
      </c>
      <c r="C532" t="s">
        <v>2701</v>
      </c>
      <c r="D532" t="s">
        <v>2702</v>
      </c>
      <c r="E532" t="s">
        <v>2703</v>
      </c>
      <c r="F532">
        <v>1</v>
      </c>
      <c r="G532" t="s">
        <v>68</v>
      </c>
      <c r="H532" t="s">
        <v>2704</v>
      </c>
      <c r="I532">
        <v>0</v>
      </c>
      <c r="J532">
        <v>1</v>
      </c>
      <c r="K532">
        <v>0</v>
      </c>
      <c r="L532">
        <v>0</v>
      </c>
      <c r="M532">
        <v>0</v>
      </c>
      <c r="N532">
        <v>0</v>
      </c>
      <c r="O532">
        <v>1</v>
      </c>
      <c r="Q532" t="s">
        <v>214</v>
      </c>
    </row>
    <row r="533" spans="1:17" x14ac:dyDescent="0.35">
      <c r="A533" t="s">
        <v>2705</v>
      </c>
      <c r="B533" t="s">
        <v>2706</v>
      </c>
      <c r="C533" t="s">
        <v>2707</v>
      </c>
      <c r="D533" t="s">
        <v>2708</v>
      </c>
      <c r="E533" t="s">
        <v>386</v>
      </c>
      <c r="F533">
        <v>1</v>
      </c>
      <c r="G533" t="s">
        <v>68</v>
      </c>
      <c r="H533" t="s">
        <v>2709</v>
      </c>
      <c r="I533">
        <v>0</v>
      </c>
      <c r="J533">
        <v>1</v>
      </c>
      <c r="K533">
        <v>0</v>
      </c>
      <c r="L533">
        <v>0</v>
      </c>
      <c r="M533">
        <v>0</v>
      </c>
      <c r="N533">
        <v>0</v>
      </c>
      <c r="O533">
        <v>1</v>
      </c>
      <c r="Q533" t="s">
        <v>214</v>
      </c>
    </row>
    <row r="534" spans="1:17" x14ac:dyDescent="0.35">
      <c r="A534" t="s">
        <v>2710</v>
      </c>
      <c r="B534" t="s">
        <v>2711</v>
      </c>
      <c r="C534" t="s">
        <v>2712</v>
      </c>
      <c r="D534" t="s">
        <v>2713</v>
      </c>
      <c r="E534" t="s">
        <v>369</v>
      </c>
      <c r="F534">
        <v>1</v>
      </c>
      <c r="G534" t="s">
        <v>68</v>
      </c>
      <c r="H534" t="s">
        <v>123</v>
      </c>
      <c r="I534">
        <v>0</v>
      </c>
      <c r="J534">
        <v>1</v>
      </c>
      <c r="K534">
        <v>0</v>
      </c>
      <c r="L534">
        <v>0</v>
      </c>
      <c r="M534">
        <v>0</v>
      </c>
      <c r="N534">
        <v>0</v>
      </c>
      <c r="O534">
        <v>1</v>
      </c>
      <c r="Q534" t="s">
        <v>253</v>
      </c>
    </row>
    <row r="535" spans="1:17" hidden="1" x14ac:dyDescent="0.35">
      <c r="A535" t="s">
        <v>2714</v>
      </c>
      <c r="B535" t="s">
        <v>2715</v>
      </c>
      <c r="C535" t="s">
        <v>2716</v>
      </c>
      <c r="D535" t="s">
        <v>2717</v>
      </c>
      <c r="E535" t="s">
        <v>1990</v>
      </c>
      <c r="F535">
        <v>1</v>
      </c>
      <c r="G535" t="s">
        <v>68</v>
      </c>
      <c r="H535" t="s">
        <v>129</v>
      </c>
      <c r="I535">
        <v>1</v>
      </c>
      <c r="J535">
        <v>0</v>
      </c>
      <c r="K535">
        <v>0</v>
      </c>
      <c r="L535">
        <v>0</v>
      </c>
      <c r="M535">
        <v>0</v>
      </c>
      <c r="N535">
        <v>0</v>
      </c>
      <c r="O535">
        <v>1</v>
      </c>
      <c r="Q535" t="s">
        <v>2329</v>
      </c>
    </row>
    <row r="536" spans="1:17" x14ac:dyDescent="0.35">
      <c r="A536" t="s">
        <v>2718</v>
      </c>
      <c r="B536" t="s">
        <v>2719</v>
      </c>
      <c r="C536" t="s">
        <v>2720</v>
      </c>
      <c r="D536" t="s">
        <v>2721</v>
      </c>
      <c r="E536" t="s">
        <v>315</v>
      </c>
      <c r="F536">
        <v>1</v>
      </c>
      <c r="G536" t="s">
        <v>68</v>
      </c>
      <c r="H536" t="s">
        <v>2722</v>
      </c>
      <c r="I536">
        <v>0</v>
      </c>
      <c r="J536">
        <v>0</v>
      </c>
      <c r="K536">
        <v>1</v>
      </c>
      <c r="L536">
        <v>0</v>
      </c>
      <c r="M536">
        <v>0</v>
      </c>
      <c r="N536">
        <v>0</v>
      </c>
      <c r="O536">
        <v>1</v>
      </c>
      <c r="Q536" t="s">
        <v>2539</v>
      </c>
    </row>
    <row r="537" spans="1:17" x14ac:dyDescent="0.35">
      <c r="A537" t="s">
        <v>2723</v>
      </c>
      <c r="B537" t="s">
        <v>2724</v>
      </c>
      <c r="C537" t="s">
        <v>2725</v>
      </c>
      <c r="D537" t="s">
        <v>2726</v>
      </c>
      <c r="E537" t="s">
        <v>179</v>
      </c>
      <c r="F537">
        <v>1</v>
      </c>
      <c r="G537" t="s">
        <v>68</v>
      </c>
      <c r="H537" t="s">
        <v>2727</v>
      </c>
      <c r="I537">
        <v>0</v>
      </c>
      <c r="J537">
        <v>0</v>
      </c>
      <c r="K537">
        <v>1</v>
      </c>
      <c r="L537">
        <v>0</v>
      </c>
      <c r="M537">
        <v>0</v>
      </c>
      <c r="N537">
        <v>0</v>
      </c>
      <c r="O537">
        <v>1</v>
      </c>
      <c r="Q537" t="s">
        <v>253</v>
      </c>
    </row>
    <row r="538" spans="1:17" x14ac:dyDescent="0.35">
      <c r="A538" t="s">
        <v>2728</v>
      </c>
      <c r="B538" t="s">
        <v>2729</v>
      </c>
      <c r="C538" t="s">
        <v>2730</v>
      </c>
      <c r="D538" t="s">
        <v>2731</v>
      </c>
      <c r="E538" t="s">
        <v>207</v>
      </c>
      <c r="F538">
        <v>1</v>
      </c>
      <c r="G538" t="s">
        <v>68</v>
      </c>
      <c r="H538" t="s">
        <v>2732</v>
      </c>
      <c r="I538">
        <v>0</v>
      </c>
      <c r="J538">
        <v>0</v>
      </c>
      <c r="K538">
        <v>1</v>
      </c>
      <c r="L538">
        <v>0</v>
      </c>
      <c r="M538">
        <v>0</v>
      </c>
      <c r="N538">
        <v>0</v>
      </c>
      <c r="O538">
        <v>1</v>
      </c>
      <c r="Q538" t="s">
        <v>253</v>
      </c>
    </row>
    <row r="539" spans="1:17" x14ac:dyDescent="0.35">
      <c r="A539" t="s">
        <v>2733</v>
      </c>
      <c r="B539" t="s">
        <v>2734</v>
      </c>
      <c r="C539" t="s">
        <v>2735</v>
      </c>
      <c r="D539" t="s">
        <v>2736</v>
      </c>
      <c r="E539" t="s">
        <v>207</v>
      </c>
      <c r="F539">
        <v>1</v>
      </c>
      <c r="G539" t="s">
        <v>68</v>
      </c>
      <c r="H539" t="s">
        <v>2737</v>
      </c>
      <c r="I539">
        <v>0</v>
      </c>
      <c r="J539">
        <v>0</v>
      </c>
      <c r="K539">
        <v>1</v>
      </c>
      <c r="L539">
        <v>0</v>
      </c>
      <c r="M539">
        <v>0</v>
      </c>
      <c r="N539">
        <v>0</v>
      </c>
      <c r="O539">
        <v>1</v>
      </c>
      <c r="Q539" t="s">
        <v>253</v>
      </c>
    </row>
    <row r="540" spans="1:17" x14ac:dyDescent="0.35">
      <c r="A540" t="s">
        <v>2738</v>
      </c>
      <c r="B540" t="s">
        <v>2739</v>
      </c>
      <c r="C540" t="s">
        <v>2740</v>
      </c>
      <c r="D540" t="s">
        <v>2741</v>
      </c>
      <c r="E540" t="s">
        <v>297</v>
      </c>
      <c r="F540">
        <v>1</v>
      </c>
      <c r="G540" t="s">
        <v>68</v>
      </c>
      <c r="H540" t="s">
        <v>2742</v>
      </c>
      <c r="I540">
        <v>0</v>
      </c>
      <c r="J540">
        <v>1</v>
      </c>
      <c r="K540">
        <v>0</v>
      </c>
      <c r="L540">
        <v>0</v>
      </c>
      <c r="M540">
        <v>0</v>
      </c>
      <c r="N540">
        <v>0</v>
      </c>
      <c r="O540">
        <v>1</v>
      </c>
      <c r="Q540" t="s">
        <v>214</v>
      </c>
    </row>
    <row r="541" spans="1:17" x14ac:dyDescent="0.35">
      <c r="A541" t="s">
        <v>2743</v>
      </c>
      <c r="B541" t="s">
        <v>2744</v>
      </c>
      <c r="C541" t="s">
        <v>2745</v>
      </c>
      <c r="D541" t="s">
        <v>2746</v>
      </c>
      <c r="E541" t="s">
        <v>179</v>
      </c>
      <c r="F541">
        <v>1</v>
      </c>
      <c r="G541" t="s">
        <v>68</v>
      </c>
      <c r="H541" t="s">
        <v>2747</v>
      </c>
      <c r="I541">
        <v>0</v>
      </c>
      <c r="J541">
        <v>1</v>
      </c>
      <c r="K541">
        <v>0</v>
      </c>
      <c r="L541">
        <v>0</v>
      </c>
      <c r="M541">
        <v>0</v>
      </c>
      <c r="N541">
        <v>0</v>
      </c>
      <c r="O541">
        <v>1</v>
      </c>
      <c r="Q541" t="s">
        <v>214</v>
      </c>
    </row>
    <row r="542" spans="1:17" x14ac:dyDescent="0.35">
      <c r="A542" t="s">
        <v>2748</v>
      </c>
      <c r="B542" t="s">
        <v>2749</v>
      </c>
      <c r="C542" t="s">
        <v>2750</v>
      </c>
      <c r="D542" t="s">
        <v>2751</v>
      </c>
      <c r="E542" t="s">
        <v>2752</v>
      </c>
      <c r="F542">
        <v>1</v>
      </c>
      <c r="G542" t="s">
        <v>68</v>
      </c>
      <c r="H542" t="s">
        <v>129</v>
      </c>
      <c r="I542">
        <v>1</v>
      </c>
      <c r="J542">
        <v>0</v>
      </c>
      <c r="K542">
        <v>0</v>
      </c>
      <c r="L542">
        <v>0</v>
      </c>
      <c r="M542">
        <v>0</v>
      </c>
      <c r="N542">
        <v>0</v>
      </c>
      <c r="O542">
        <v>1</v>
      </c>
      <c r="Q542" t="s">
        <v>253</v>
      </c>
    </row>
    <row r="543" spans="1:17" x14ac:dyDescent="0.35">
      <c r="A543" t="s">
        <v>2753</v>
      </c>
      <c r="B543" t="s">
        <v>2754</v>
      </c>
      <c r="C543" t="s">
        <v>2755</v>
      </c>
      <c r="D543" t="s">
        <v>2756</v>
      </c>
      <c r="E543" t="s">
        <v>2757</v>
      </c>
      <c r="F543">
        <v>1</v>
      </c>
      <c r="G543" t="s">
        <v>68</v>
      </c>
      <c r="H543" t="s">
        <v>2758</v>
      </c>
      <c r="I543">
        <v>0</v>
      </c>
      <c r="J543">
        <v>1</v>
      </c>
      <c r="K543">
        <v>0</v>
      </c>
      <c r="L543">
        <v>0</v>
      </c>
      <c r="M543">
        <v>0</v>
      </c>
      <c r="N543">
        <v>0</v>
      </c>
      <c r="O543">
        <v>1</v>
      </c>
      <c r="Q543" t="s">
        <v>214</v>
      </c>
    </row>
    <row r="544" spans="1:17" x14ac:dyDescent="0.35">
      <c r="A544" t="s">
        <v>2759</v>
      </c>
      <c r="B544" t="s">
        <v>2760</v>
      </c>
      <c r="C544" t="s">
        <v>2761</v>
      </c>
      <c r="D544" t="s">
        <v>2762</v>
      </c>
      <c r="E544" t="s">
        <v>207</v>
      </c>
      <c r="F544">
        <v>1</v>
      </c>
      <c r="G544" t="s">
        <v>68</v>
      </c>
      <c r="H544" t="s">
        <v>2763</v>
      </c>
      <c r="I544">
        <v>0</v>
      </c>
      <c r="J544">
        <v>0</v>
      </c>
      <c r="K544">
        <v>1</v>
      </c>
      <c r="L544">
        <v>0</v>
      </c>
      <c r="M544">
        <v>0</v>
      </c>
      <c r="N544">
        <v>0</v>
      </c>
      <c r="O544">
        <v>1</v>
      </c>
      <c r="Q544" t="s">
        <v>253</v>
      </c>
    </row>
    <row r="545" spans="1:17" x14ac:dyDescent="0.35">
      <c r="A545" t="s">
        <v>2764</v>
      </c>
      <c r="B545" t="s">
        <v>2765</v>
      </c>
      <c r="C545" t="s">
        <v>2766</v>
      </c>
      <c r="D545" t="s">
        <v>2767</v>
      </c>
      <c r="E545" t="s">
        <v>207</v>
      </c>
      <c r="F545">
        <v>1</v>
      </c>
      <c r="G545" t="s">
        <v>68</v>
      </c>
      <c r="H545" t="s">
        <v>2768</v>
      </c>
      <c r="I545">
        <v>0</v>
      </c>
      <c r="J545">
        <v>0</v>
      </c>
      <c r="K545">
        <v>1</v>
      </c>
      <c r="L545">
        <v>0</v>
      </c>
      <c r="M545">
        <v>0</v>
      </c>
      <c r="N545">
        <v>0</v>
      </c>
      <c r="O545">
        <v>1</v>
      </c>
      <c r="Q545" t="s">
        <v>253</v>
      </c>
    </row>
    <row r="546" spans="1:17" x14ac:dyDescent="0.35">
      <c r="A546" t="s">
        <v>2769</v>
      </c>
      <c r="B546" t="s">
        <v>2770</v>
      </c>
      <c r="C546" t="s">
        <v>2771</v>
      </c>
      <c r="D546" t="s">
        <v>2772</v>
      </c>
      <c r="E546" t="s">
        <v>380</v>
      </c>
      <c r="F546">
        <v>1</v>
      </c>
      <c r="G546" t="s">
        <v>68</v>
      </c>
      <c r="H546" t="s">
        <v>2773</v>
      </c>
      <c r="I546">
        <v>0</v>
      </c>
      <c r="J546">
        <v>1</v>
      </c>
      <c r="K546">
        <v>0</v>
      </c>
      <c r="L546">
        <v>0</v>
      </c>
      <c r="M546">
        <v>0</v>
      </c>
      <c r="N546">
        <v>0</v>
      </c>
      <c r="O546">
        <v>1</v>
      </c>
      <c r="Q546" t="s">
        <v>253</v>
      </c>
    </row>
    <row r="547" spans="1:17" x14ac:dyDescent="0.35">
      <c r="A547" t="s">
        <v>2774</v>
      </c>
      <c r="B547" t="s">
        <v>2775</v>
      </c>
      <c r="C547" t="s">
        <v>2776</v>
      </c>
      <c r="D547" t="s">
        <v>2777</v>
      </c>
      <c r="E547" t="s">
        <v>207</v>
      </c>
      <c r="F547">
        <v>1</v>
      </c>
      <c r="G547" t="s">
        <v>68</v>
      </c>
      <c r="H547" t="s">
        <v>2778</v>
      </c>
      <c r="I547">
        <v>0</v>
      </c>
      <c r="J547">
        <v>0</v>
      </c>
      <c r="K547">
        <v>1</v>
      </c>
      <c r="L547">
        <v>0</v>
      </c>
      <c r="M547">
        <v>0</v>
      </c>
      <c r="N547">
        <v>0</v>
      </c>
      <c r="O547">
        <v>1</v>
      </c>
      <c r="Q547" t="s">
        <v>214</v>
      </c>
    </row>
    <row r="548" spans="1:17" x14ac:dyDescent="0.35">
      <c r="A548" t="s">
        <v>2779</v>
      </c>
      <c r="B548" t="s">
        <v>2780</v>
      </c>
      <c r="C548" t="s">
        <v>2781</v>
      </c>
      <c r="D548" t="s">
        <v>2782</v>
      </c>
      <c r="E548" t="s">
        <v>179</v>
      </c>
      <c r="F548">
        <v>1</v>
      </c>
      <c r="G548" t="s">
        <v>68</v>
      </c>
      <c r="H548" t="s">
        <v>2783</v>
      </c>
      <c r="I548">
        <v>0</v>
      </c>
      <c r="J548">
        <v>0</v>
      </c>
      <c r="K548">
        <v>1</v>
      </c>
      <c r="L548">
        <v>0</v>
      </c>
      <c r="M548">
        <v>0</v>
      </c>
      <c r="N548">
        <v>0</v>
      </c>
      <c r="O548">
        <v>1</v>
      </c>
      <c r="Q548" t="s">
        <v>214</v>
      </c>
    </row>
    <row r="549" spans="1:17" x14ac:dyDescent="0.35">
      <c r="A549" t="s">
        <v>2784</v>
      </c>
      <c r="B549" t="s">
        <v>2785</v>
      </c>
      <c r="C549" t="s">
        <v>2786</v>
      </c>
      <c r="D549" t="s">
        <v>2787</v>
      </c>
      <c r="E549" t="s">
        <v>2788</v>
      </c>
      <c r="F549">
        <v>1</v>
      </c>
      <c r="G549" t="s">
        <v>68</v>
      </c>
      <c r="H549" t="s">
        <v>2789</v>
      </c>
      <c r="I549">
        <v>0</v>
      </c>
      <c r="J549">
        <v>1</v>
      </c>
      <c r="K549">
        <v>0</v>
      </c>
      <c r="L549">
        <v>0</v>
      </c>
      <c r="M549">
        <v>0</v>
      </c>
      <c r="N549">
        <v>0</v>
      </c>
      <c r="O549">
        <v>1</v>
      </c>
      <c r="Q549" t="s">
        <v>253</v>
      </c>
    </row>
    <row r="550" spans="1:17" x14ac:dyDescent="0.35">
      <c r="A550" t="s">
        <v>2790</v>
      </c>
      <c r="B550" t="s">
        <v>2791</v>
      </c>
      <c r="C550" t="s">
        <v>2792</v>
      </c>
      <c r="D550" t="s">
        <v>2793</v>
      </c>
      <c r="E550" t="s">
        <v>101</v>
      </c>
      <c r="F550">
        <v>1</v>
      </c>
      <c r="G550" t="s">
        <v>68</v>
      </c>
      <c r="H550" t="s">
        <v>2794</v>
      </c>
      <c r="I550">
        <v>0</v>
      </c>
      <c r="J550">
        <v>1</v>
      </c>
      <c r="K550">
        <v>0</v>
      </c>
      <c r="L550">
        <v>0</v>
      </c>
      <c r="M550">
        <v>0</v>
      </c>
      <c r="N550">
        <v>0</v>
      </c>
      <c r="O550">
        <v>1</v>
      </c>
      <c r="Q550" t="s">
        <v>77</v>
      </c>
    </row>
    <row r="551" spans="1:17" x14ac:dyDescent="0.35">
      <c r="A551" t="s">
        <v>2795</v>
      </c>
      <c r="B551" t="s">
        <v>2796</v>
      </c>
      <c r="C551" t="s">
        <v>2797</v>
      </c>
      <c r="D551" t="s">
        <v>2798</v>
      </c>
      <c r="E551" t="s">
        <v>404</v>
      </c>
      <c r="F551">
        <v>1</v>
      </c>
      <c r="G551" t="s">
        <v>68</v>
      </c>
      <c r="H551" t="s">
        <v>2799</v>
      </c>
      <c r="I551">
        <v>0</v>
      </c>
      <c r="J551">
        <v>1</v>
      </c>
      <c r="K551">
        <v>0</v>
      </c>
      <c r="L551">
        <v>0</v>
      </c>
      <c r="M551">
        <v>0</v>
      </c>
      <c r="N551">
        <v>0</v>
      </c>
      <c r="O551">
        <v>1</v>
      </c>
      <c r="Q551" t="s">
        <v>96</v>
      </c>
    </row>
    <row r="552" spans="1:17" x14ac:dyDescent="0.35">
      <c r="A552" t="s">
        <v>2800</v>
      </c>
      <c r="B552" t="s">
        <v>2801</v>
      </c>
      <c r="C552" t="s">
        <v>2802</v>
      </c>
      <c r="D552" t="s">
        <v>2803</v>
      </c>
      <c r="E552" t="s">
        <v>386</v>
      </c>
      <c r="F552">
        <v>1</v>
      </c>
      <c r="G552" t="s">
        <v>68</v>
      </c>
      <c r="H552" t="s">
        <v>2804</v>
      </c>
      <c r="I552">
        <v>0</v>
      </c>
      <c r="J552">
        <v>0</v>
      </c>
      <c r="K552">
        <v>0</v>
      </c>
      <c r="L552">
        <v>0</v>
      </c>
      <c r="M552">
        <v>1</v>
      </c>
      <c r="N552">
        <v>0</v>
      </c>
      <c r="O552">
        <v>1</v>
      </c>
      <c r="Q552" t="s">
        <v>118</v>
      </c>
    </row>
    <row r="553" spans="1:17" x14ac:dyDescent="0.35">
      <c r="A553" t="s">
        <v>2805</v>
      </c>
      <c r="B553" t="s">
        <v>2806</v>
      </c>
      <c r="C553" t="s">
        <v>2807</v>
      </c>
      <c r="D553" t="s">
        <v>2808</v>
      </c>
      <c r="E553" t="s">
        <v>212</v>
      </c>
      <c r="F553">
        <v>1</v>
      </c>
      <c r="G553" t="s">
        <v>68</v>
      </c>
      <c r="H553" t="s">
        <v>2809</v>
      </c>
      <c r="I553">
        <v>0</v>
      </c>
      <c r="J553">
        <v>1</v>
      </c>
      <c r="K553">
        <v>0</v>
      </c>
      <c r="L553">
        <v>0</v>
      </c>
      <c r="M553">
        <v>0</v>
      </c>
      <c r="N553">
        <v>0</v>
      </c>
      <c r="O553">
        <v>1</v>
      </c>
      <c r="Q553" t="s">
        <v>96</v>
      </c>
    </row>
    <row r="554" spans="1:17" x14ac:dyDescent="0.35">
      <c r="A554" t="s">
        <v>2810</v>
      </c>
      <c r="B554" t="s">
        <v>2811</v>
      </c>
      <c r="C554" t="s">
        <v>2812</v>
      </c>
      <c r="D554" t="s">
        <v>2813</v>
      </c>
      <c r="E554" t="s">
        <v>1506</v>
      </c>
      <c r="F554">
        <v>1</v>
      </c>
      <c r="G554" t="s">
        <v>68</v>
      </c>
      <c r="H554" t="s">
        <v>2814</v>
      </c>
      <c r="I554">
        <v>0</v>
      </c>
      <c r="J554">
        <v>0</v>
      </c>
      <c r="K554">
        <v>0</v>
      </c>
      <c r="L554">
        <v>1</v>
      </c>
      <c r="M554">
        <v>1</v>
      </c>
      <c r="N554">
        <v>0</v>
      </c>
      <c r="O554">
        <v>1</v>
      </c>
      <c r="Q554" t="s">
        <v>70</v>
      </c>
    </row>
    <row r="555" spans="1:17" x14ac:dyDescent="0.35">
      <c r="A555" t="s">
        <v>2815</v>
      </c>
      <c r="B555" t="s">
        <v>2816</v>
      </c>
      <c r="C555" t="s">
        <v>2817</v>
      </c>
      <c r="D555" t="s">
        <v>2818</v>
      </c>
      <c r="E555" t="s">
        <v>861</v>
      </c>
      <c r="F555">
        <v>1</v>
      </c>
      <c r="G555" t="s">
        <v>68</v>
      </c>
      <c r="H555" t="s">
        <v>2819</v>
      </c>
      <c r="I555">
        <v>0</v>
      </c>
      <c r="J555">
        <v>1</v>
      </c>
      <c r="K555">
        <v>0</v>
      </c>
      <c r="L555">
        <v>0</v>
      </c>
      <c r="M555">
        <v>0</v>
      </c>
      <c r="N555">
        <v>0</v>
      </c>
      <c r="O555">
        <v>1</v>
      </c>
      <c r="Q555" t="s">
        <v>70</v>
      </c>
    </row>
    <row r="556" spans="1:17" x14ac:dyDescent="0.35">
      <c r="A556" t="s">
        <v>2820</v>
      </c>
      <c r="B556" t="s">
        <v>2821</v>
      </c>
      <c r="C556" t="s">
        <v>2822</v>
      </c>
      <c r="D556" t="s">
        <v>2823</v>
      </c>
      <c r="E556" t="s">
        <v>386</v>
      </c>
      <c r="F556">
        <v>1</v>
      </c>
      <c r="G556" t="s">
        <v>68</v>
      </c>
      <c r="H556" t="s">
        <v>2824</v>
      </c>
      <c r="I556">
        <v>0</v>
      </c>
      <c r="J556">
        <v>0</v>
      </c>
      <c r="K556">
        <v>0</v>
      </c>
      <c r="L556">
        <v>0</v>
      </c>
      <c r="M556">
        <v>1</v>
      </c>
      <c r="N556">
        <v>0</v>
      </c>
      <c r="O556">
        <v>1</v>
      </c>
      <c r="Q556" t="s">
        <v>70</v>
      </c>
    </row>
    <row r="557" spans="1:17" x14ac:dyDescent="0.35">
      <c r="A557" t="s">
        <v>2825</v>
      </c>
      <c r="B557" t="s">
        <v>2826</v>
      </c>
      <c r="C557" t="s">
        <v>2827</v>
      </c>
      <c r="D557" t="s">
        <v>2828</v>
      </c>
      <c r="E557" t="s">
        <v>2829</v>
      </c>
      <c r="F557">
        <v>1</v>
      </c>
      <c r="G557" t="s">
        <v>68</v>
      </c>
      <c r="H557" t="s">
        <v>2830</v>
      </c>
      <c r="I557">
        <v>0</v>
      </c>
      <c r="J557">
        <v>1</v>
      </c>
      <c r="K557">
        <v>0</v>
      </c>
      <c r="L557">
        <v>0</v>
      </c>
      <c r="M557">
        <v>0</v>
      </c>
      <c r="N557">
        <v>0</v>
      </c>
      <c r="O557">
        <v>1</v>
      </c>
      <c r="Q557" t="s">
        <v>253</v>
      </c>
    </row>
    <row r="558" spans="1:17" x14ac:dyDescent="0.35">
      <c r="A558" t="s">
        <v>2831</v>
      </c>
      <c r="B558" t="s">
        <v>2832</v>
      </c>
      <c r="C558" t="s">
        <v>2833</v>
      </c>
      <c r="D558" t="s">
        <v>2834</v>
      </c>
      <c r="E558" t="s">
        <v>158</v>
      </c>
      <c r="F558">
        <v>1</v>
      </c>
      <c r="G558" t="s">
        <v>68</v>
      </c>
      <c r="H558" t="s">
        <v>2835</v>
      </c>
      <c r="I558">
        <v>0</v>
      </c>
      <c r="J558">
        <v>1</v>
      </c>
      <c r="K558">
        <v>0</v>
      </c>
      <c r="L558">
        <v>0</v>
      </c>
      <c r="M558">
        <v>0</v>
      </c>
      <c r="N558">
        <v>0</v>
      </c>
      <c r="O558">
        <v>1</v>
      </c>
      <c r="Q558" t="s">
        <v>70</v>
      </c>
    </row>
    <row r="559" spans="1:17" x14ac:dyDescent="0.35">
      <c r="A559" t="s">
        <v>2836</v>
      </c>
      <c r="B559" t="s">
        <v>2837</v>
      </c>
      <c r="C559" t="s">
        <v>2838</v>
      </c>
      <c r="D559" t="s">
        <v>2839</v>
      </c>
      <c r="E559" t="s">
        <v>967</v>
      </c>
      <c r="F559">
        <v>1</v>
      </c>
      <c r="G559" t="s">
        <v>68</v>
      </c>
      <c r="H559" t="s">
        <v>2840</v>
      </c>
      <c r="I559">
        <v>0</v>
      </c>
      <c r="J559">
        <v>1</v>
      </c>
      <c r="K559">
        <v>0</v>
      </c>
      <c r="L559">
        <v>0</v>
      </c>
      <c r="M559">
        <v>0</v>
      </c>
      <c r="N559">
        <v>0</v>
      </c>
      <c r="O559">
        <v>1</v>
      </c>
      <c r="Q559" t="s">
        <v>253</v>
      </c>
    </row>
    <row r="560" spans="1:17" x14ac:dyDescent="0.35">
      <c r="A560" t="s">
        <v>2841</v>
      </c>
      <c r="B560" t="s">
        <v>2842</v>
      </c>
      <c r="C560" t="s">
        <v>2843</v>
      </c>
      <c r="D560" t="s">
        <v>2844</v>
      </c>
      <c r="E560" t="s">
        <v>1435</v>
      </c>
      <c r="F560">
        <v>1</v>
      </c>
      <c r="G560" t="s">
        <v>68</v>
      </c>
      <c r="H560" t="s">
        <v>2845</v>
      </c>
      <c r="I560">
        <v>0</v>
      </c>
      <c r="J560">
        <v>1</v>
      </c>
      <c r="K560">
        <v>0</v>
      </c>
      <c r="L560">
        <v>0</v>
      </c>
      <c r="M560">
        <v>0</v>
      </c>
      <c r="N560">
        <v>0</v>
      </c>
      <c r="O560">
        <v>1</v>
      </c>
      <c r="Q560" t="s">
        <v>253</v>
      </c>
    </row>
    <row r="561" spans="1:17" x14ac:dyDescent="0.35">
      <c r="A561" t="s">
        <v>2846</v>
      </c>
      <c r="B561" t="s">
        <v>2847</v>
      </c>
      <c r="C561" t="s">
        <v>2848</v>
      </c>
      <c r="D561" t="s">
        <v>2849</v>
      </c>
      <c r="E561" t="s">
        <v>738</v>
      </c>
      <c r="F561">
        <v>1</v>
      </c>
      <c r="G561" t="s">
        <v>68</v>
      </c>
      <c r="H561" t="s">
        <v>2850</v>
      </c>
      <c r="I561">
        <v>0</v>
      </c>
      <c r="J561">
        <v>1</v>
      </c>
      <c r="K561">
        <v>0</v>
      </c>
      <c r="L561">
        <v>0</v>
      </c>
      <c r="M561">
        <v>0</v>
      </c>
      <c r="N561">
        <v>0</v>
      </c>
      <c r="O561">
        <v>1</v>
      </c>
      <c r="Q561" t="s">
        <v>214</v>
      </c>
    </row>
    <row r="562" spans="1:17" x14ac:dyDescent="0.35">
      <c r="A562" t="s">
        <v>2851</v>
      </c>
      <c r="B562" t="s">
        <v>2852</v>
      </c>
      <c r="C562" t="s">
        <v>2853</v>
      </c>
      <c r="D562" t="s">
        <v>2854</v>
      </c>
      <c r="E562" t="s">
        <v>2855</v>
      </c>
      <c r="F562">
        <v>1</v>
      </c>
      <c r="G562" t="s">
        <v>68</v>
      </c>
      <c r="H562" t="s">
        <v>2856</v>
      </c>
      <c r="I562">
        <v>0</v>
      </c>
      <c r="J562">
        <v>1</v>
      </c>
      <c r="K562">
        <v>0</v>
      </c>
      <c r="L562">
        <v>0</v>
      </c>
      <c r="M562">
        <v>0</v>
      </c>
      <c r="N562">
        <v>0</v>
      </c>
      <c r="O562">
        <v>1</v>
      </c>
      <c r="Q562" t="s">
        <v>253</v>
      </c>
    </row>
    <row r="563" spans="1:17" x14ac:dyDescent="0.35">
      <c r="A563" t="s">
        <v>2857</v>
      </c>
      <c r="B563" t="s">
        <v>2858</v>
      </c>
      <c r="C563" t="s">
        <v>2859</v>
      </c>
      <c r="D563" t="s">
        <v>2860</v>
      </c>
      <c r="E563" t="s">
        <v>2575</v>
      </c>
      <c r="F563">
        <v>1</v>
      </c>
      <c r="G563" t="s">
        <v>68</v>
      </c>
      <c r="H563" t="s">
        <v>2861</v>
      </c>
      <c r="I563">
        <v>0</v>
      </c>
      <c r="J563">
        <v>1</v>
      </c>
      <c r="K563">
        <v>0</v>
      </c>
      <c r="L563">
        <v>0</v>
      </c>
      <c r="M563">
        <v>0</v>
      </c>
      <c r="N563">
        <v>0</v>
      </c>
      <c r="O563">
        <v>1</v>
      </c>
      <c r="Q563" t="s">
        <v>253</v>
      </c>
    </row>
    <row r="564" spans="1:17" x14ac:dyDescent="0.35">
      <c r="A564" t="s">
        <v>2862</v>
      </c>
      <c r="B564" t="s">
        <v>2863</v>
      </c>
      <c r="C564" t="s">
        <v>2864</v>
      </c>
      <c r="D564" t="s">
        <v>2865</v>
      </c>
      <c r="E564" t="s">
        <v>2866</v>
      </c>
      <c r="F564">
        <v>1</v>
      </c>
      <c r="G564" t="s">
        <v>68</v>
      </c>
      <c r="H564" t="s">
        <v>129</v>
      </c>
      <c r="I564">
        <v>1</v>
      </c>
      <c r="J564">
        <v>0</v>
      </c>
      <c r="K564">
        <v>0</v>
      </c>
      <c r="L564">
        <v>0</v>
      </c>
      <c r="M564">
        <v>0</v>
      </c>
      <c r="N564">
        <v>0</v>
      </c>
      <c r="O564">
        <v>1</v>
      </c>
      <c r="Q564" t="s">
        <v>214</v>
      </c>
    </row>
    <row r="565" spans="1:17" x14ac:dyDescent="0.35">
      <c r="A565" t="s">
        <v>2867</v>
      </c>
      <c r="B565" t="s">
        <v>2868</v>
      </c>
      <c r="C565" t="s">
        <v>2869</v>
      </c>
      <c r="D565" t="s">
        <v>2870</v>
      </c>
      <c r="E565" t="s">
        <v>2871</v>
      </c>
      <c r="F565">
        <v>1</v>
      </c>
      <c r="G565" t="s">
        <v>68</v>
      </c>
      <c r="H565" t="s">
        <v>129</v>
      </c>
      <c r="I565">
        <v>1</v>
      </c>
      <c r="J565">
        <v>0</v>
      </c>
      <c r="K565">
        <v>0</v>
      </c>
      <c r="L565">
        <v>0</v>
      </c>
      <c r="M565">
        <v>0</v>
      </c>
      <c r="N565">
        <v>0</v>
      </c>
      <c r="O565">
        <v>1</v>
      </c>
      <c r="Q565" t="s">
        <v>253</v>
      </c>
    </row>
    <row r="566" spans="1:17" x14ac:dyDescent="0.35">
      <c r="A566" t="s">
        <v>2872</v>
      </c>
      <c r="B566" t="s">
        <v>2873</v>
      </c>
      <c r="C566" t="s">
        <v>2874</v>
      </c>
      <c r="D566" t="s">
        <v>2875</v>
      </c>
      <c r="E566" t="s">
        <v>2866</v>
      </c>
      <c r="F566">
        <v>1</v>
      </c>
      <c r="G566" t="s">
        <v>68</v>
      </c>
      <c r="H566" t="s">
        <v>129</v>
      </c>
      <c r="I566">
        <v>1</v>
      </c>
      <c r="J566">
        <v>0</v>
      </c>
      <c r="K566">
        <v>0</v>
      </c>
      <c r="L566">
        <v>0</v>
      </c>
      <c r="M566">
        <v>0</v>
      </c>
      <c r="N566">
        <v>0</v>
      </c>
      <c r="O566">
        <v>1</v>
      </c>
      <c r="Q566" t="s">
        <v>214</v>
      </c>
    </row>
    <row r="567" spans="1:17" x14ac:dyDescent="0.35">
      <c r="A567" t="s">
        <v>2876</v>
      </c>
      <c r="B567" t="s">
        <v>2877</v>
      </c>
      <c r="C567" t="s">
        <v>2878</v>
      </c>
      <c r="D567" t="s">
        <v>2879</v>
      </c>
      <c r="E567" t="s">
        <v>101</v>
      </c>
      <c r="F567">
        <v>1</v>
      </c>
      <c r="G567" t="s">
        <v>68</v>
      </c>
      <c r="H567" t="s">
        <v>2880</v>
      </c>
      <c r="I567">
        <v>0</v>
      </c>
      <c r="J567">
        <v>1</v>
      </c>
      <c r="K567">
        <v>0</v>
      </c>
      <c r="L567">
        <v>0</v>
      </c>
      <c r="M567">
        <v>0</v>
      </c>
      <c r="N567">
        <v>0</v>
      </c>
      <c r="O567">
        <v>1</v>
      </c>
      <c r="Q567" t="s">
        <v>505</v>
      </c>
    </row>
    <row r="568" spans="1:17" x14ac:dyDescent="0.35">
      <c r="A568" t="s">
        <v>2881</v>
      </c>
      <c r="B568" t="s">
        <v>2882</v>
      </c>
      <c r="C568" t="s">
        <v>2883</v>
      </c>
      <c r="D568" t="s">
        <v>2884</v>
      </c>
      <c r="E568" t="s">
        <v>369</v>
      </c>
      <c r="F568">
        <v>1</v>
      </c>
      <c r="G568" t="s">
        <v>68</v>
      </c>
      <c r="I568">
        <v>0</v>
      </c>
      <c r="J568">
        <v>1</v>
      </c>
      <c r="K568">
        <v>0</v>
      </c>
      <c r="L568">
        <v>0</v>
      </c>
      <c r="M568">
        <v>0</v>
      </c>
      <c r="N568">
        <v>0</v>
      </c>
      <c r="O568">
        <v>1</v>
      </c>
      <c r="Q568" t="s">
        <v>214</v>
      </c>
    </row>
    <row r="569" spans="1:17" x14ac:dyDescent="0.35">
      <c r="A569" t="s">
        <v>2885</v>
      </c>
      <c r="B569" t="s">
        <v>2886</v>
      </c>
      <c r="C569" t="s">
        <v>2887</v>
      </c>
      <c r="D569" t="s">
        <v>2888</v>
      </c>
      <c r="E569" t="s">
        <v>861</v>
      </c>
      <c r="F569">
        <v>1</v>
      </c>
      <c r="G569" t="s">
        <v>68</v>
      </c>
      <c r="H569" t="s">
        <v>2889</v>
      </c>
      <c r="I569">
        <v>0</v>
      </c>
      <c r="J569">
        <v>1</v>
      </c>
      <c r="K569">
        <v>0</v>
      </c>
      <c r="L569">
        <v>0</v>
      </c>
      <c r="M569">
        <v>0</v>
      </c>
      <c r="N569">
        <v>0</v>
      </c>
      <c r="O569">
        <v>1</v>
      </c>
      <c r="Q569" t="s">
        <v>505</v>
      </c>
    </row>
    <row r="570" spans="1:17" x14ac:dyDescent="0.35">
      <c r="A570" t="s">
        <v>2890</v>
      </c>
      <c r="B570" t="s">
        <v>2891</v>
      </c>
      <c r="C570" t="s">
        <v>2892</v>
      </c>
      <c r="D570" t="s">
        <v>2893</v>
      </c>
      <c r="E570" t="s">
        <v>158</v>
      </c>
      <c r="F570">
        <v>1</v>
      </c>
      <c r="G570" t="s">
        <v>68</v>
      </c>
      <c r="H570" t="s">
        <v>2894</v>
      </c>
      <c r="I570">
        <v>0</v>
      </c>
      <c r="J570">
        <v>1</v>
      </c>
      <c r="K570">
        <v>0</v>
      </c>
      <c r="L570">
        <v>0</v>
      </c>
      <c r="M570">
        <v>0</v>
      </c>
      <c r="N570">
        <v>0</v>
      </c>
      <c r="O570">
        <v>1</v>
      </c>
      <c r="Q570" t="s">
        <v>214</v>
      </c>
    </row>
    <row r="571" spans="1:17" x14ac:dyDescent="0.35">
      <c r="A571" t="s">
        <v>2895</v>
      </c>
      <c r="B571" t="s">
        <v>2896</v>
      </c>
      <c r="C571" t="s">
        <v>2897</v>
      </c>
      <c r="D571" t="s">
        <v>2898</v>
      </c>
      <c r="E571" t="s">
        <v>386</v>
      </c>
      <c r="F571">
        <v>1</v>
      </c>
      <c r="G571" t="s">
        <v>68</v>
      </c>
      <c r="H571" t="s">
        <v>2899</v>
      </c>
      <c r="I571">
        <v>0</v>
      </c>
      <c r="J571">
        <v>1</v>
      </c>
      <c r="K571">
        <v>0</v>
      </c>
      <c r="L571">
        <v>0</v>
      </c>
      <c r="M571">
        <v>0</v>
      </c>
      <c r="N571">
        <v>0</v>
      </c>
      <c r="O571">
        <v>1</v>
      </c>
      <c r="Q571" t="s">
        <v>214</v>
      </c>
    </row>
    <row r="572" spans="1:17" x14ac:dyDescent="0.35">
      <c r="A572" t="s">
        <v>2900</v>
      </c>
      <c r="B572" t="s">
        <v>2901</v>
      </c>
      <c r="C572" t="s">
        <v>2902</v>
      </c>
      <c r="D572" t="s">
        <v>2903</v>
      </c>
      <c r="E572" t="s">
        <v>369</v>
      </c>
      <c r="F572">
        <v>1</v>
      </c>
      <c r="G572" t="s">
        <v>68</v>
      </c>
      <c r="H572" t="s">
        <v>2904</v>
      </c>
      <c r="I572">
        <v>0</v>
      </c>
      <c r="J572">
        <v>1</v>
      </c>
      <c r="K572">
        <v>0</v>
      </c>
      <c r="L572">
        <v>0</v>
      </c>
      <c r="M572">
        <v>0</v>
      </c>
      <c r="N572">
        <v>0</v>
      </c>
      <c r="O572">
        <v>1</v>
      </c>
      <c r="Q572" t="s">
        <v>214</v>
      </c>
    </row>
    <row r="573" spans="1:17" x14ac:dyDescent="0.35">
      <c r="A573" t="s">
        <v>2905</v>
      </c>
      <c r="B573" t="s">
        <v>2906</v>
      </c>
      <c r="C573" t="s">
        <v>2907</v>
      </c>
      <c r="D573" t="s">
        <v>2908</v>
      </c>
      <c r="E573" t="s">
        <v>386</v>
      </c>
      <c r="F573">
        <v>1</v>
      </c>
      <c r="G573" t="s">
        <v>68</v>
      </c>
      <c r="H573" t="s">
        <v>2909</v>
      </c>
      <c r="I573">
        <v>0</v>
      </c>
      <c r="J573">
        <v>1</v>
      </c>
      <c r="K573">
        <v>0</v>
      </c>
      <c r="L573">
        <v>0</v>
      </c>
      <c r="M573">
        <v>0</v>
      </c>
      <c r="N573">
        <v>0</v>
      </c>
      <c r="O573">
        <v>1</v>
      </c>
      <c r="Q573" t="s">
        <v>214</v>
      </c>
    </row>
    <row r="574" spans="1:17" x14ac:dyDescent="0.35">
      <c r="A574" t="s">
        <v>2910</v>
      </c>
      <c r="B574" t="s">
        <v>2911</v>
      </c>
      <c r="C574" t="s">
        <v>2912</v>
      </c>
      <c r="D574" t="s">
        <v>2913</v>
      </c>
      <c r="E574" t="s">
        <v>713</v>
      </c>
      <c r="F574">
        <v>1</v>
      </c>
      <c r="G574" t="s">
        <v>68</v>
      </c>
      <c r="H574" t="s">
        <v>2914</v>
      </c>
      <c r="I574">
        <v>0</v>
      </c>
      <c r="J574">
        <v>1</v>
      </c>
      <c r="K574">
        <v>0</v>
      </c>
      <c r="L574">
        <v>0</v>
      </c>
      <c r="M574">
        <v>0</v>
      </c>
      <c r="N574">
        <v>0</v>
      </c>
      <c r="O574">
        <v>1</v>
      </c>
      <c r="Q574" t="s">
        <v>214</v>
      </c>
    </row>
    <row r="575" spans="1:17" x14ac:dyDescent="0.35">
      <c r="A575" t="s">
        <v>2915</v>
      </c>
      <c r="B575" t="s">
        <v>2916</v>
      </c>
      <c r="C575" t="s">
        <v>2917</v>
      </c>
      <c r="D575" t="s">
        <v>2918</v>
      </c>
      <c r="E575" t="s">
        <v>235</v>
      </c>
      <c r="F575">
        <v>1</v>
      </c>
      <c r="G575" t="s">
        <v>68</v>
      </c>
      <c r="H575" t="s">
        <v>129</v>
      </c>
      <c r="I575">
        <v>1</v>
      </c>
      <c r="J575">
        <v>0</v>
      </c>
      <c r="K575">
        <v>0</v>
      </c>
      <c r="L575">
        <v>0</v>
      </c>
      <c r="M575">
        <v>0</v>
      </c>
      <c r="N575">
        <v>0</v>
      </c>
      <c r="O575">
        <v>1</v>
      </c>
      <c r="Q575" t="s">
        <v>505</v>
      </c>
    </row>
    <row r="576" spans="1:17" x14ac:dyDescent="0.35">
      <c r="A576" t="s">
        <v>2919</v>
      </c>
      <c r="B576" t="s">
        <v>2920</v>
      </c>
      <c r="C576" t="s">
        <v>2921</v>
      </c>
      <c r="D576" t="s">
        <v>2922</v>
      </c>
      <c r="E576" t="s">
        <v>88</v>
      </c>
      <c r="F576">
        <v>1</v>
      </c>
      <c r="G576" t="s">
        <v>68</v>
      </c>
      <c r="H576" t="s">
        <v>2923</v>
      </c>
      <c r="I576">
        <v>0</v>
      </c>
      <c r="J576">
        <v>0</v>
      </c>
      <c r="K576">
        <v>0</v>
      </c>
      <c r="L576">
        <v>1</v>
      </c>
      <c r="M576">
        <v>0</v>
      </c>
      <c r="N576">
        <v>0</v>
      </c>
      <c r="O576">
        <v>1</v>
      </c>
      <c r="Q576" t="s">
        <v>505</v>
      </c>
    </row>
    <row r="577" spans="1:17" x14ac:dyDescent="0.35">
      <c r="A577" t="s">
        <v>2924</v>
      </c>
      <c r="B577" t="s">
        <v>2925</v>
      </c>
      <c r="C577" t="s">
        <v>2926</v>
      </c>
      <c r="D577" t="s">
        <v>2927</v>
      </c>
      <c r="E577" t="s">
        <v>861</v>
      </c>
      <c r="F577">
        <v>1</v>
      </c>
      <c r="G577" t="s">
        <v>68</v>
      </c>
      <c r="H577" t="s">
        <v>2928</v>
      </c>
      <c r="I577">
        <v>0</v>
      </c>
      <c r="J577">
        <v>1</v>
      </c>
      <c r="K577">
        <v>0</v>
      </c>
      <c r="L577">
        <v>0</v>
      </c>
      <c r="M577">
        <v>0</v>
      </c>
      <c r="N577">
        <v>0</v>
      </c>
      <c r="O577">
        <v>1</v>
      </c>
      <c r="Q577" t="s">
        <v>214</v>
      </c>
    </row>
    <row r="578" spans="1:17" x14ac:dyDescent="0.35">
      <c r="A578" t="s">
        <v>2929</v>
      </c>
      <c r="B578" t="s">
        <v>2930</v>
      </c>
      <c r="C578" t="s">
        <v>2931</v>
      </c>
      <c r="D578" t="s">
        <v>2932</v>
      </c>
      <c r="E578" t="s">
        <v>2167</v>
      </c>
      <c r="F578">
        <v>1</v>
      </c>
      <c r="G578" t="s">
        <v>2168</v>
      </c>
      <c r="H578" t="s">
        <v>2933</v>
      </c>
      <c r="I578">
        <v>0</v>
      </c>
      <c r="J578">
        <v>1</v>
      </c>
      <c r="K578">
        <v>0</v>
      </c>
      <c r="L578">
        <v>0</v>
      </c>
      <c r="M578">
        <v>0</v>
      </c>
      <c r="N578">
        <v>0</v>
      </c>
      <c r="O578">
        <v>1</v>
      </c>
      <c r="Q578" t="s">
        <v>214</v>
      </c>
    </row>
    <row r="579" spans="1:17" x14ac:dyDescent="0.35">
      <c r="A579" t="s">
        <v>2934</v>
      </c>
      <c r="B579" t="s">
        <v>2935</v>
      </c>
      <c r="C579" t="s">
        <v>2936</v>
      </c>
      <c r="D579" t="s">
        <v>2937</v>
      </c>
      <c r="E579" t="s">
        <v>179</v>
      </c>
      <c r="F579">
        <v>1</v>
      </c>
      <c r="G579" t="s">
        <v>68</v>
      </c>
      <c r="H579" t="s">
        <v>2938</v>
      </c>
      <c r="I579">
        <v>0</v>
      </c>
      <c r="J579">
        <v>1</v>
      </c>
      <c r="K579">
        <v>0</v>
      </c>
      <c r="L579">
        <v>0</v>
      </c>
      <c r="M579">
        <v>0</v>
      </c>
      <c r="N579">
        <v>0</v>
      </c>
      <c r="O579">
        <v>1</v>
      </c>
      <c r="Q579" t="s">
        <v>505</v>
      </c>
    </row>
    <row r="580" spans="1:17" x14ac:dyDescent="0.35">
      <c r="A580" t="s">
        <v>2939</v>
      </c>
      <c r="B580" t="s">
        <v>2940</v>
      </c>
      <c r="C580" t="s">
        <v>2941</v>
      </c>
      <c r="D580" t="s">
        <v>2942</v>
      </c>
      <c r="E580" t="s">
        <v>229</v>
      </c>
      <c r="F580">
        <v>1</v>
      </c>
      <c r="G580" t="s">
        <v>68</v>
      </c>
      <c r="H580" t="s">
        <v>2943</v>
      </c>
      <c r="I580">
        <v>0</v>
      </c>
      <c r="J580">
        <v>1</v>
      </c>
      <c r="K580">
        <v>0</v>
      </c>
      <c r="L580">
        <v>0</v>
      </c>
      <c r="M580">
        <v>0</v>
      </c>
      <c r="N580">
        <v>0</v>
      </c>
      <c r="O580">
        <v>1</v>
      </c>
      <c r="Q580" t="s">
        <v>214</v>
      </c>
    </row>
    <row r="581" spans="1:17" x14ac:dyDescent="0.35">
      <c r="A581" t="s">
        <v>2944</v>
      </c>
      <c r="B581" t="s">
        <v>2945</v>
      </c>
      <c r="C581" t="s">
        <v>2946</v>
      </c>
      <c r="D581" t="s">
        <v>2947</v>
      </c>
      <c r="E581" t="s">
        <v>1435</v>
      </c>
      <c r="F581">
        <v>1</v>
      </c>
      <c r="G581" t="s">
        <v>68</v>
      </c>
      <c r="H581" t="s">
        <v>2948</v>
      </c>
      <c r="I581">
        <v>0</v>
      </c>
      <c r="J581">
        <v>1</v>
      </c>
      <c r="K581">
        <v>0</v>
      </c>
      <c r="L581">
        <v>0</v>
      </c>
      <c r="M581">
        <v>0</v>
      </c>
      <c r="N581">
        <v>0</v>
      </c>
      <c r="O581">
        <v>1</v>
      </c>
      <c r="Q581" t="s">
        <v>505</v>
      </c>
    </row>
    <row r="582" spans="1:17" x14ac:dyDescent="0.35">
      <c r="A582" t="s">
        <v>2949</v>
      </c>
      <c r="B582" t="s">
        <v>2950</v>
      </c>
      <c r="C582" t="s">
        <v>2951</v>
      </c>
      <c r="D582" t="s">
        <v>2952</v>
      </c>
      <c r="E582" t="s">
        <v>212</v>
      </c>
      <c r="F582">
        <v>1</v>
      </c>
      <c r="G582" t="s">
        <v>68</v>
      </c>
      <c r="H582" t="s">
        <v>2953</v>
      </c>
      <c r="I582">
        <v>0</v>
      </c>
      <c r="J582">
        <v>1</v>
      </c>
      <c r="K582">
        <v>0</v>
      </c>
      <c r="L582">
        <v>0</v>
      </c>
      <c r="M582">
        <v>0</v>
      </c>
      <c r="N582">
        <v>0</v>
      </c>
      <c r="O582">
        <v>1</v>
      </c>
      <c r="Q582" t="s">
        <v>214</v>
      </c>
    </row>
    <row r="583" spans="1:17" x14ac:dyDescent="0.35">
      <c r="A583" t="s">
        <v>2954</v>
      </c>
      <c r="B583" t="s">
        <v>2955</v>
      </c>
      <c r="C583" t="s">
        <v>2956</v>
      </c>
      <c r="D583" t="s">
        <v>2957</v>
      </c>
      <c r="E583" t="s">
        <v>179</v>
      </c>
      <c r="F583">
        <v>1</v>
      </c>
      <c r="G583" t="s">
        <v>68</v>
      </c>
      <c r="H583" t="s">
        <v>2958</v>
      </c>
      <c r="I583">
        <v>0</v>
      </c>
      <c r="J583">
        <v>1</v>
      </c>
      <c r="K583">
        <v>0</v>
      </c>
      <c r="L583">
        <v>0</v>
      </c>
      <c r="M583">
        <v>0</v>
      </c>
      <c r="N583">
        <v>0</v>
      </c>
      <c r="O583">
        <v>1</v>
      </c>
      <c r="Q583" t="s">
        <v>505</v>
      </c>
    </row>
    <row r="584" spans="1:17" x14ac:dyDescent="0.35">
      <c r="A584" t="s">
        <v>2959</v>
      </c>
      <c r="B584" t="s">
        <v>2960</v>
      </c>
      <c r="C584" t="s">
        <v>2961</v>
      </c>
      <c r="D584" t="s">
        <v>2962</v>
      </c>
      <c r="E584" t="s">
        <v>2963</v>
      </c>
      <c r="F584">
        <v>1</v>
      </c>
      <c r="G584" t="s">
        <v>68</v>
      </c>
      <c r="H584" t="s">
        <v>2964</v>
      </c>
      <c r="I584">
        <v>0</v>
      </c>
      <c r="J584">
        <v>1</v>
      </c>
      <c r="K584">
        <v>0</v>
      </c>
      <c r="L584">
        <v>0</v>
      </c>
      <c r="M584">
        <v>0</v>
      </c>
      <c r="N584">
        <v>0</v>
      </c>
      <c r="O584">
        <v>1</v>
      </c>
      <c r="Q584" t="s">
        <v>214</v>
      </c>
    </row>
    <row r="585" spans="1:17" x14ac:dyDescent="0.35">
      <c r="A585" t="s">
        <v>2965</v>
      </c>
      <c r="B585" t="s">
        <v>2966</v>
      </c>
      <c r="C585" t="s">
        <v>2967</v>
      </c>
      <c r="D585" t="s">
        <v>2968</v>
      </c>
      <c r="E585" t="s">
        <v>2465</v>
      </c>
      <c r="F585">
        <v>1</v>
      </c>
      <c r="G585" t="s">
        <v>68</v>
      </c>
      <c r="H585" t="s">
        <v>2969</v>
      </c>
      <c r="I585">
        <v>0</v>
      </c>
      <c r="J585">
        <v>1</v>
      </c>
      <c r="K585">
        <v>0</v>
      </c>
      <c r="L585">
        <v>0</v>
      </c>
      <c r="M585">
        <v>0</v>
      </c>
      <c r="N585">
        <v>0</v>
      </c>
      <c r="O585">
        <v>1</v>
      </c>
      <c r="Q585" t="s">
        <v>505</v>
      </c>
    </row>
    <row r="586" spans="1:17" x14ac:dyDescent="0.35">
      <c r="A586" t="s">
        <v>2970</v>
      </c>
      <c r="B586" t="s">
        <v>2971</v>
      </c>
      <c r="C586" t="s">
        <v>2972</v>
      </c>
      <c r="D586" t="s">
        <v>2973</v>
      </c>
      <c r="E586" t="s">
        <v>2974</v>
      </c>
      <c r="F586">
        <v>1</v>
      </c>
      <c r="G586" t="s">
        <v>68</v>
      </c>
      <c r="H586" t="s">
        <v>2975</v>
      </c>
      <c r="I586">
        <v>0</v>
      </c>
      <c r="J586">
        <v>0</v>
      </c>
      <c r="K586">
        <v>0</v>
      </c>
      <c r="L586">
        <v>1</v>
      </c>
      <c r="M586">
        <v>0</v>
      </c>
      <c r="N586">
        <v>0</v>
      </c>
      <c r="O586">
        <v>1</v>
      </c>
      <c r="Q586" t="s">
        <v>253</v>
      </c>
    </row>
    <row r="587" spans="1:17" x14ac:dyDescent="0.35">
      <c r="A587" t="s">
        <v>2976</v>
      </c>
      <c r="B587" t="s">
        <v>653</v>
      </c>
      <c r="C587" t="s">
        <v>654</v>
      </c>
      <c r="D587" t="s">
        <v>655</v>
      </c>
      <c r="E587" t="s">
        <v>656</v>
      </c>
      <c r="F587">
        <v>1</v>
      </c>
      <c r="G587" t="s">
        <v>68</v>
      </c>
      <c r="H587" t="s">
        <v>657</v>
      </c>
      <c r="I587">
        <v>0</v>
      </c>
      <c r="J587">
        <v>0</v>
      </c>
      <c r="K587">
        <v>0</v>
      </c>
      <c r="L587">
        <v>1</v>
      </c>
      <c r="M587">
        <v>1</v>
      </c>
      <c r="N587">
        <v>0</v>
      </c>
      <c r="O587">
        <v>1</v>
      </c>
      <c r="Q587" t="s">
        <v>70</v>
      </c>
    </row>
    <row r="588" spans="1:17" x14ac:dyDescent="0.35">
      <c r="A588" t="s">
        <v>2977</v>
      </c>
      <c r="B588" t="s">
        <v>2978</v>
      </c>
      <c r="C588" t="s">
        <v>2979</v>
      </c>
      <c r="D588" t="s">
        <v>2980</v>
      </c>
      <c r="E588" t="s">
        <v>404</v>
      </c>
      <c r="F588">
        <v>1</v>
      </c>
      <c r="G588" t="s">
        <v>68</v>
      </c>
      <c r="H588" t="s">
        <v>2981</v>
      </c>
      <c r="I588">
        <v>0</v>
      </c>
      <c r="J588">
        <v>1</v>
      </c>
      <c r="K588">
        <v>0</v>
      </c>
      <c r="L588">
        <v>0</v>
      </c>
      <c r="M588">
        <v>0</v>
      </c>
      <c r="N588">
        <v>0</v>
      </c>
      <c r="O588">
        <v>1</v>
      </c>
      <c r="Q588" t="s">
        <v>96</v>
      </c>
    </row>
    <row r="589" spans="1:17" x14ac:dyDescent="0.35">
      <c r="A589" t="s">
        <v>2982</v>
      </c>
      <c r="B589" t="s">
        <v>2983</v>
      </c>
      <c r="C589" t="s">
        <v>2984</v>
      </c>
      <c r="D589" t="s">
        <v>2985</v>
      </c>
      <c r="E589" t="s">
        <v>1990</v>
      </c>
      <c r="F589">
        <v>1</v>
      </c>
      <c r="G589" t="s">
        <v>68</v>
      </c>
      <c r="H589" t="s">
        <v>2986</v>
      </c>
      <c r="I589">
        <v>0</v>
      </c>
      <c r="J589">
        <v>0</v>
      </c>
      <c r="K589">
        <v>0</v>
      </c>
      <c r="L589">
        <v>1</v>
      </c>
      <c r="M589">
        <v>1</v>
      </c>
      <c r="N589">
        <v>0</v>
      </c>
      <c r="O589">
        <v>1</v>
      </c>
      <c r="Q589" t="s">
        <v>253</v>
      </c>
    </row>
    <row r="590" spans="1:17" x14ac:dyDescent="0.35">
      <c r="A590" t="s">
        <v>2987</v>
      </c>
      <c r="B590" t="s">
        <v>2988</v>
      </c>
      <c r="C590" t="s">
        <v>2989</v>
      </c>
      <c r="D590" t="s">
        <v>2990</v>
      </c>
      <c r="E590" t="s">
        <v>116</v>
      </c>
      <c r="F590">
        <v>1</v>
      </c>
      <c r="G590" t="s">
        <v>68</v>
      </c>
      <c r="H590" t="s">
        <v>2991</v>
      </c>
      <c r="I590">
        <v>0</v>
      </c>
      <c r="J590">
        <v>1</v>
      </c>
      <c r="K590">
        <v>0</v>
      </c>
      <c r="L590">
        <v>0</v>
      </c>
      <c r="M590">
        <v>0</v>
      </c>
      <c r="N590">
        <v>0</v>
      </c>
      <c r="O590">
        <v>1</v>
      </c>
      <c r="Q590" t="s">
        <v>253</v>
      </c>
    </row>
    <row r="591" spans="1:17" x14ac:dyDescent="0.35">
      <c r="A591" t="s">
        <v>2992</v>
      </c>
      <c r="B591" t="s">
        <v>2993</v>
      </c>
      <c r="C591" t="s">
        <v>2994</v>
      </c>
      <c r="D591" t="s">
        <v>2995</v>
      </c>
      <c r="E591" t="s">
        <v>101</v>
      </c>
      <c r="F591">
        <v>1</v>
      </c>
      <c r="G591" t="s">
        <v>68</v>
      </c>
      <c r="H591" t="s">
        <v>2996</v>
      </c>
      <c r="I591">
        <v>0</v>
      </c>
      <c r="J591">
        <v>1</v>
      </c>
      <c r="K591">
        <v>0</v>
      </c>
      <c r="L591">
        <v>0</v>
      </c>
      <c r="M591">
        <v>0</v>
      </c>
      <c r="N591">
        <v>0</v>
      </c>
      <c r="O591">
        <v>1</v>
      </c>
      <c r="Q591" t="s">
        <v>253</v>
      </c>
    </row>
    <row r="592" spans="1:17" x14ac:dyDescent="0.35">
      <c r="A592" t="s">
        <v>2997</v>
      </c>
      <c r="B592" t="s">
        <v>2998</v>
      </c>
      <c r="C592" t="s">
        <v>2999</v>
      </c>
      <c r="D592" t="s">
        <v>3000</v>
      </c>
      <c r="E592" t="s">
        <v>3001</v>
      </c>
      <c r="F592">
        <v>1</v>
      </c>
      <c r="G592" t="s">
        <v>68</v>
      </c>
      <c r="H592" t="s">
        <v>3002</v>
      </c>
      <c r="I592">
        <v>0</v>
      </c>
      <c r="J592">
        <v>1</v>
      </c>
      <c r="K592">
        <v>0</v>
      </c>
      <c r="L592">
        <v>0</v>
      </c>
      <c r="M592">
        <v>0</v>
      </c>
      <c r="N592">
        <v>0</v>
      </c>
      <c r="O592">
        <v>1</v>
      </c>
      <c r="Q592" t="s">
        <v>253</v>
      </c>
    </row>
    <row r="593" spans="1:17" x14ac:dyDescent="0.35">
      <c r="A593" t="s">
        <v>3003</v>
      </c>
      <c r="B593" t="s">
        <v>2998</v>
      </c>
      <c r="C593" t="s">
        <v>2999</v>
      </c>
      <c r="D593" t="s">
        <v>3000</v>
      </c>
      <c r="E593" t="s">
        <v>3001</v>
      </c>
      <c r="F593">
        <v>1</v>
      </c>
      <c r="G593" t="s">
        <v>68</v>
      </c>
      <c r="H593" t="s">
        <v>3002</v>
      </c>
      <c r="I593">
        <v>0</v>
      </c>
      <c r="J593">
        <v>1</v>
      </c>
      <c r="K593">
        <v>0</v>
      </c>
      <c r="L593">
        <v>0</v>
      </c>
      <c r="M593">
        <v>0</v>
      </c>
      <c r="N593">
        <v>0</v>
      </c>
      <c r="O593">
        <v>1</v>
      </c>
      <c r="Q593" t="s">
        <v>253</v>
      </c>
    </row>
    <row r="594" spans="1:17" x14ac:dyDescent="0.35">
      <c r="A594" t="s">
        <v>3004</v>
      </c>
      <c r="B594" t="s">
        <v>3005</v>
      </c>
      <c r="C594" t="s">
        <v>3006</v>
      </c>
      <c r="D594" t="s">
        <v>3007</v>
      </c>
      <c r="E594" t="s">
        <v>674</v>
      </c>
      <c r="F594">
        <v>1</v>
      </c>
      <c r="G594" t="s">
        <v>68</v>
      </c>
      <c r="H594" t="s">
        <v>3008</v>
      </c>
      <c r="I594">
        <v>0</v>
      </c>
      <c r="J594">
        <v>1</v>
      </c>
      <c r="K594">
        <v>0</v>
      </c>
      <c r="L594">
        <v>0</v>
      </c>
      <c r="M594">
        <v>0</v>
      </c>
      <c r="N594">
        <v>0</v>
      </c>
      <c r="O594">
        <v>1</v>
      </c>
      <c r="Q594" t="s">
        <v>70</v>
      </c>
    </row>
    <row r="595" spans="1:17" x14ac:dyDescent="0.35">
      <c r="A595" t="s">
        <v>3009</v>
      </c>
      <c r="B595" t="s">
        <v>3010</v>
      </c>
      <c r="C595" t="s">
        <v>3011</v>
      </c>
      <c r="D595" t="s">
        <v>3012</v>
      </c>
      <c r="E595" t="s">
        <v>158</v>
      </c>
      <c r="F595">
        <v>1</v>
      </c>
      <c r="G595" t="s">
        <v>68</v>
      </c>
      <c r="H595" t="s">
        <v>3013</v>
      </c>
      <c r="I595">
        <v>0</v>
      </c>
      <c r="J595">
        <v>1</v>
      </c>
      <c r="K595">
        <v>0</v>
      </c>
      <c r="L595">
        <v>0</v>
      </c>
      <c r="M595">
        <v>0</v>
      </c>
      <c r="N595">
        <v>0</v>
      </c>
      <c r="O595">
        <v>1</v>
      </c>
      <c r="Q595" t="s">
        <v>253</v>
      </c>
    </row>
    <row r="596" spans="1:17" x14ac:dyDescent="0.35">
      <c r="A596" t="s">
        <v>3014</v>
      </c>
      <c r="B596" t="s">
        <v>3015</v>
      </c>
      <c r="C596" t="s">
        <v>3016</v>
      </c>
      <c r="D596" t="s">
        <v>3017</v>
      </c>
      <c r="E596" t="s">
        <v>3018</v>
      </c>
      <c r="F596">
        <v>1</v>
      </c>
      <c r="G596" t="s">
        <v>68</v>
      </c>
      <c r="H596" t="s">
        <v>3019</v>
      </c>
      <c r="I596">
        <v>0</v>
      </c>
      <c r="J596">
        <v>1</v>
      </c>
      <c r="K596">
        <v>0</v>
      </c>
      <c r="L596">
        <v>0</v>
      </c>
      <c r="M596">
        <v>0</v>
      </c>
      <c r="N596">
        <v>0</v>
      </c>
      <c r="O596">
        <v>1</v>
      </c>
      <c r="Q596" t="s">
        <v>253</v>
      </c>
    </row>
    <row r="597" spans="1:17" x14ac:dyDescent="0.35">
      <c r="A597" t="s">
        <v>3020</v>
      </c>
      <c r="B597" t="s">
        <v>3021</v>
      </c>
      <c r="C597" t="s">
        <v>3022</v>
      </c>
      <c r="D597" t="s">
        <v>3023</v>
      </c>
      <c r="E597" t="s">
        <v>369</v>
      </c>
      <c r="F597">
        <v>1</v>
      </c>
      <c r="G597" t="s">
        <v>68</v>
      </c>
      <c r="H597" t="s">
        <v>3024</v>
      </c>
      <c r="I597">
        <v>0</v>
      </c>
      <c r="J597">
        <v>1</v>
      </c>
      <c r="K597">
        <v>0</v>
      </c>
      <c r="L597">
        <v>0</v>
      </c>
      <c r="M597">
        <v>0</v>
      </c>
      <c r="N597">
        <v>0</v>
      </c>
      <c r="O597">
        <v>1</v>
      </c>
      <c r="Q597" t="s">
        <v>253</v>
      </c>
    </row>
    <row r="598" spans="1:17" x14ac:dyDescent="0.35">
      <c r="A598" t="s">
        <v>3025</v>
      </c>
      <c r="B598" t="s">
        <v>3026</v>
      </c>
      <c r="C598" t="s">
        <v>3027</v>
      </c>
      <c r="D598" t="s">
        <v>3028</v>
      </c>
      <c r="E598" t="s">
        <v>94</v>
      </c>
      <c r="F598">
        <v>1</v>
      </c>
      <c r="G598" t="s">
        <v>68</v>
      </c>
      <c r="H598" t="s">
        <v>3029</v>
      </c>
      <c r="I598">
        <v>0</v>
      </c>
      <c r="J598">
        <v>1</v>
      </c>
      <c r="K598">
        <v>0</v>
      </c>
      <c r="L598">
        <v>0</v>
      </c>
      <c r="M598">
        <v>0</v>
      </c>
      <c r="N598">
        <v>0</v>
      </c>
      <c r="O598">
        <v>1</v>
      </c>
      <c r="Q598" t="s">
        <v>70</v>
      </c>
    </row>
    <row r="599" spans="1:17" x14ac:dyDescent="0.35">
      <c r="A599" t="s">
        <v>3030</v>
      </c>
      <c r="B599" t="s">
        <v>3031</v>
      </c>
      <c r="C599" t="s">
        <v>3032</v>
      </c>
      <c r="D599" t="s">
        <v>3033</v>
      </c>
      <c r="E599" t="s">
        <v>1698</v>
      </c>
      <c r="F599">
        <v>1</v>
      </c>
      <c r="G599" t="s">
        <v>68</v>
      </c>
      <c r="H599" t="s">
        <v>129</v>
      </c>
      <c r="I599">
        <v>1</v>
      </c>
      <c r="J599">
        <v>0</v>
      </c>
      <c r="K599">
        <v>0</v>
      </c>
      <c r="L599">
        <v>0</v>
      </c>
      <c r="M599">
        <v>0</v>
      </c>
      <c r="N599">
        <v>0</v>
      </c>
      <c r="O599">
        <v>1</v>
      </c>
      <c r="Q599" t="s">
        <v>130</v>
      </c>
    </row>
    <row r="600" spans="1:17" x14ac:dyDescent="0.35">
      <c r="A600" t="s">
        <v>3034</v>
      </c>
      <c r="B600" t="s">
        <v>3035</v>
      </c>
      <c r="C600" t="s">
        <v>3036</v>
      </c>
      <c r="D600" t="s">
        <v>3037</v>
      </c>
      <c r="E600" t="s">
        <v>3038</v>
      </c>
      <c r="F600">
        <v>1</v>
      </c>
      <c r="G600" t="s">
        <v>68</v>
      </c>
      <c r="H600" t="s">
        <v>3039</v>
      </c>
      <c r="I600">
        <v>0</v>
      </c>
      <c r="J600">
        <v>1</v>
      </c>
      <c r="K600">
        <v>0</v>
      </c>
      <c r="L600">
        <v>0</v>
      </c>
      <c r="M600">
        <v>0</v>
      </c>
      <c r="N600">
        <v>0</v>
      </c>
      <c r="O600">
        <v>1</v>
      </c>
      <c r="Q600" t="s">
        <v>253</v>
      </c>
    </row>
    <row r="601" spans="1:17" x14ac:dyDescent="0.35">
      <c r="A601" t="s">
        <v>3040</v>
      </c>
      <c r="B601" t="s">
        <v>3041</v>
      </c>
      <c r="C601" t="s">
        <v>3042</v>
      </c>
      <c r="D601" t="s">
        <v>3043</v>
      </c>
      <c r="E601" t="s">
        <v>1990</v>
      </c>
      <c r="F601">
        <v>1</v>
      </c>
      <c r="G601" t="s">
        <v>68</v>
      </c>
      <c r="H601" t="s">
        <v>123</v>
      </c>
      <c r="I601">
        <v>0</v>
      </c>
      <c r="J601">
        <v>1</v>
      </c>
      <c r="K601">
        <v>0</v>
      </c>
      <c r="L601">
        <v>0</v>
      </c>
      <c r="M601">
        <v>0</v>
      </c>
      <c r="N601">
        <v>0</v>
      </c>
      <c r="O601">
        <v>1</v>
      </c>
      <c r="Q601" t="s">
        <v>77</v>
      </c>
    </row>
    <row r="602" spans="1:17" x14ac:dyDescent="0.35">
      <c r="A602" t="s">
        <v>3044</v>
      </c>
      <c r="B602" t="s">
        <v>3045</v>
      </c>
      <c r="C602" t="s">
        <v>3046</v>
      </c>
      <c r="D602" t="s">
        <v>3047</v>
      </c>
      <c r="E602" t="s">
        <v>744</v>
      </c>
      <c r="F602">
        <v>1</v>
      </c>
      <c r="G602" t="s">
        <v>68</v>
      </c>
      <c r="H602" t="s">
        <v>3048</v>
      </c>
      <c r="I602">
        <v>0</v>
      </c>
      <c r="J602">
        <v>0</v>
      </c>
      <c r="K602">
        <v>0</v>
      </c>
      <c r="L602">
        <v>1</v>
      </c>
      <c r="M602">
        <v>1</v>
      </c>
      <c r="N602">
        <v>0</v>
      </c>
      <c r="O602">
        <v>1</v>
      </c>
      <c r="Q602" t="s">
        <v>96</v>
      </c>
    </row>
    <row r="603" spans="1:17" x14ac:dyDescent="0.35">
      <c r="A603" t="s">
        <v>3049</v>
      </c>
      <c r="B603" t="s">
        <v>3050</v>
      </c>
      <c r="C603" t="s">
        <v>3051</v>
      </c>
      <c r="D603" t="s">
        <v>3052</v>
      </c>
      <c r="E603" t="s">
        <v>101</v>
      </c>
      <c r="F603">
        <v>1</v>
      </c>
      <c r="G603" t="s">
        <v>68</v>
      </c>
      <c r="H603" t="s">
        <v>3053</v>
      </c>
      <c r="I603">
        <v>0</v>
      </c>
      <c r="J603">
        <v>1</v>
      </c>
      <c r="K603">
        <v>0</v>
      </c>
      <c r="L603">
        <v>0</v>
      </c>
      <c r="M603">
        <v>0</v>
      </c>
      <c r="N603">
        <v>0</v>
      </c>
      <c r="O603">
        <v>1</v>
      </c>
      <c r="Q603" t="s">
        <v>1332</v>
      </c>
    </row>
    <row r="604" spans="1:17" x14ac:dyDescent="0.35">
      <c r="A604" t="s">
        <v>3054</v>
      </c>
      <c r="B604" t="s">
        <v>3055</v>
      </c>
      <c r="C604" t="s">
        <v>3056</v>
      </c>
      <c r="D604" t="s">
        <v>3057</v>
      </c>
      <c r="E604" t="s">
        <v>404</v>
      </c>
      <c r="F604">
        <v>1</v>
      </c>
      <c r="G604" t="s">
        <v>68</v>
      </c>
      <c r="H604" t="s">
        <v>3058</v>
      </c>
      <c r="I604">
        <v>0</v>
      </c>
      <c r="J604">
        <v>1</v>
      </c>
      <c r="K604">
        <v>0</v>
      </c>
      <c r="L604">
        <v>0</v>
      </c>
      <c r="M604">
        <v>0</v>
      </c>
      <c r="N604">
        <v>0</v>
      </c>
      <c r="O604">
        <v>1</v>
      </c>
      <c r="Q604" t="s">
        <v>77</v>
      </c>
    </row>
    <row r="605" spans="1:17" x14ac:dyDescent="0.35">
      <c r="A605" t="s">
        <v>3059</v>
      </c>
      <c r="B605" t="s">
        <v>3060</v>
      </c>
      <c r="C605" t="s">
        <v>3061</v>
      </c>
      <c r="D605" t="s">
        <v>3062</v>
      </c>
      <c r="E605" t="s">
        <v>179</v>
      </c>
      <c r="F605">
        <v>1</v>
      </c>
      <c r="G605" t="s">
        <v>68</v>
      </c>
      <c r="H605" t="s">
        <v>3063</v>
      </c>
      <c r="I605">
        <v>0</v>
      </c>
      <c r="J605">
        <v>1</v>
      </c>
      <c r="K605">
        <v>0</v>
      </c>
      <c r="L605">
        <v>0</v>
      </c>
      <c r="M605">
        <v>0</v>
      </c>
      <c r="N605">
        <v>0</v>
      </c>
      <c r="O605">
        <v>1</v>
      </c>
      <c r="Q605" t="s">
        <v>77</v>
      </c>
    </row>
    <row r="606" spans="1:17" x14ac:dyDescent="0.35">
      <c r="A606" t="s">
        <v>3064</v>
      </c>
      <c r="B606" t="s">
        <v>3065</v>
      </c>
      <c r="C606" t="s">
        <v>3066</v>
      </c>
      <c r="D606" t="s">
        <v>3067</v>
      </c>
      <c r="E606" t="s">
        <v>600</v>
      </c>
      <c r="F606">
        <v>1</v>
      </c>
      <c r="G606" t="s">
        <v>68</v>
      </c>
      <c r="H606" t="s">
        <v>129</v>
      </c>
      <c r="I606">
        <v>1</v>
      </c>
      <c r="J606">
        <v>0</v>
      </c>
      <c r="K606">
        <v>0</v>
      </c>
      <c r="L606">
        <v>0</v>
      </c>
      <c r="M606">
        <v>0</v>
      </c>
      <c r="N606">
        <v>0</v>
      </c>
      <c r="O606">
        <v>1</v>
      </c>
      <c r="Q606" t="s">
        <v>118</v>
      </c>
    </row>
    <row r="607" spans="1:17" x14ac:dyDescent="0.35">
      <c r="A607" t="s">
        <v>3068</v>
      </c>
      <c r="B607" t="s">
        <v>3069</v>
      </c>
      <c r="C607" t="s">
        <v>3070</v>
      </c>
      <c r="D607" t="s">
        <v>3071</v>
      </c>
      <c r="E607" t="s">
        <v>3072</v>
      </c>
      <c r="F607">
        <v>1</v>
      </c>
      <c r="G607" t="s">
        <v>68</v>
      </c>
      <c r="H607" t="s">
        <v>3073</v>
      </c>
      <c r="I607">
        <v>0</v>
      </c>
      <c r="J607">
        <v>0</v>
      </c>
      <c r="K607">
        <v>0</v>
      </c>
      <c r="L607">
        <v>1</v>
      </c>
      <c r="M607">
        <v>1</v>
      </c>
      <c r="N607">
        <v>0</v>
      </c>
      <c r="O607">
        <v>1</v>
      </c>
      <c r="Q607" t="s">
        <v>70</v>
      </c>
    </row>
    <row r="608" spans="1:17" x14ac:dyDescent="0.35">
      <c r="A608" t="s">
        <v>3074</v>
      </c>
      <c r="B608" t="s">
        <v>3075</v>
      </c>
      <c r="C608" t="s">
        <v>3076</v>
      </c>
      <c r="D608" t="s">
        <v>3077</v>
      </c>
      <c r="E608" t="s">
        <v>179</v>
      </c>
      <c r="F608">
        <v>1</v>
      </c>
      <c r="G608" t="s">
        <v>68</v>
      </c>
      <c r="H608" t="s">
        <v>3078</v>
      </c>
      <c r="I608">
        <v>0</v>
      </c>
      <c r="J608">
        <v>1</v>
      </c>
      <c r="K608">
        <v>0</v>
      </c>
      <c r="L608">
        <v>0</v>
      </c>
      <c r="M608">
        <v>0</v>
      </c>
      <c r="N608">
        <v>0</v>
      </c>
      <c r="O608">
        <v>1</v>
      </c>
      <c r="Q608" t="s">
        <v>96</v>
      </c>
    </row>
    <row r="609" spans="1:17" x14ac:dyDescent="0.35">
      <c r="A609" t="s">
        <v>3079</v>
      </c>
      <c r="B609" t="s">
        <v>3080</v>
      </c>
      <c r="C609" t="s">
        <v>3081</v>
      </c>
      <c r="D609" t="s">
        <v>3082</v>
      </c>
      <c r="E609" t="s">
        <v>1698</v>
      </c>
      <c r="F609">
        <v>1</v>
      </c>
      <c r="G609" t="s">
        <v>68</v>
      </c>
      <c r="H609" t="s">
        <v>3083</v>
      </c>
      <c r="I609">
        <v>0</v>
      </c>
      <c r="J609">
        <v>0</v>
      </c>
      <c r="K609">
        <v>1</v>
      </c>
      <c r="L609">
        <v>1</v>
      </c>
      <c r="M609">
        <v>0</v>
      </c>
      <c r="N609">
        <v>0</v>
      </c>
      <c r="O609">
        <v>1</v>
      </c>
      <c r="Q609" t="s">
        <v>70</v>
      </c>
    </row>
    <row r="610" spans="1:17" hidden="1" x14ac:dyDescent="0.35">
      <c r="A610" t="s">
        <v>3084</v>
      </c>
      <c r="B610" t="s">
        <v>3085</v>
      </c>
      <c r="C610" t="s">
        <v>3086</v>
      </c>
      <c r="D610" t="s">
        <v>3087</v>
      </c>
      <c r="E610" t="s">
        <v>2259</v>
      </c>
      <c r="F610">
        <v>1</v>
      </c>
      <c r="G610" t="s">
        <v>68</v>
      </c>
      <c r="H610" t="s">
        <v>129</v>
      </c>
      <c r="I610">
        <v>1</v>
      </c>
      <c r="J610">
        <v>0</v>
      </c>
      <c r="K610">
        <v>0</v>
      </c>
      <c r="L610">
        <v>0</v>
      </c>
      <c r="M610">
        <v>0</v>
      </c>
      <c r="N610">
        <v>0</v>
      </c>
      <c r="O610">
        <v>1</v>
      </c>
      <c r="Q610" t="s">
        <v>3088</v>
      </c>
    </row>
    <row r="611" spans="1:17" x14ac:dyDescent="0.35">
      <c r="A611" t="s">
        <v>3089</v>
      </c>
      <c r="B611" t="s">
        <v>3090</v>
      </c>
      <c r="C611" t="s">
        <v>3091</v>
      </c>
      <c r="D611" t="s">
        <v>3092</v>
      </c>
      <c r="E611" t="s">
        <v>179</v>
      </c>
      <c r="F611">
        <v>1</v>
      </c>
      <c r="G611" t="s">
        <v>68</v>
      </c>
      <c r="H611" t="s">
        <v>129</v>
      </c>
      <c r="I611">
        <v>1</v>
      </c>
      <c r="J611">
        <v>0</v>
      </c>
      <c r="K611">
        <v>0</v>
      </c>
      <c r="L611">
        <v>0</v>
      </c>
      <c r="M611">
        <v>0</v>
      </c>
      <c r="N611">
        <v>0</v>
      </c>
      <c r="O611">
        <v>1</v>
      </c>
      <c r="Q611" t="s">
        <v>459</v>
      </c>
    </row>
    <row r="612" spans="1:17" x14ac:dyDescent="0.35">
      <c r="A612" t="s">
        <v>3093</v>
      </c>
      <c r="B612" t="s">
        <v>3094</v>
      </c>
      <c r="C612" t="s">
        <v>3095</v>
      </c>
      <c r="D612" t="s">
        <v>3096</v>
      </c>
      <c r="E612" t="s">
        <v>229</v>
      </c>
      <c r="F612">
        <v>1</v>
      </c>
      <c r="G612" t="s">
        <v>68</v>
      </c>
      <c r="H612" t="s">
        <v>3097</v>
      </c>
      <c r="I612">
        <v>0</v>
      </c>
      <c r="J612">
        <v>1</v>
      </c>
      <c r="K612">
        <v>0</v>
      </c>
      <c r="L612">
        <v>0</v>
      </c>
      <c r="M612">
        <v>0</v>
      </c>
      <c r="N612">
        <v>0</v>
      </c>
      <c r="O612">
        <v>1</v>
      </c>
      <c r="Q612" t="s">
        <v>1810</v>
      </c>
    </row>
    <row r="613" spans="1:17" x14ac:dyDescent="0.35">
      <c r="A613" t="s">
        <v>3098</v>
      </c>
      <c r="B613" t="s">
        <v>3099</v>
      </c>
      <c r="C613" t="s">
        <v>3100</v>
      </c>
      <c r="D613" t="s">
        <v>3101</v>
      </c>
      <c r="E613" t="s">
        <v>128</v>
      </c>
      <c r="F613">
        <v>1</v>
      </c>
      <c r="G613" t="s">
        <v>68</v>
      </c>
      <c r="H613" t="s">
        <v>3102</v>
      </c>
      <c r="I613">
        <v>0</v>
      </c>
      <c r="J613">
        <v>0</v>
      </c>
      <c r="K613">
        <v>0</v>
      </c>
      <c r="L613">
        <v>0</v>
      </c>
      <c r="M613">
        <v>1</v>
      </c>
      <c r="N613">
        <v>0</v>
      </c>
      <c r="O613">
        <v>1</v>
      </c>
      <c r="Q613" t="s">
        <v>96</v>
      </c>
    </row>
    <row r="614" spans="1:17" x14ac:dyDescent="0.35">
      <c r="A614" t="s">
        <v>3103</v>
      </c>
      <c r="B614" t="s">
        <v>3104</v>
      </c>
      <c r="C614" t="s">
        <v>3105</v>
      </c>
      <c r="D614" t="s">
        <v>3106</v>
      </c>
      <c r="E614" t="s">
        <v>3107</v>
      </c>
      <c r="F614">
        <v>1</v>
      </c>
      <c r="G614" t="s">
        <v>68</v>
      </c>
      <c r="H614" t="s">
        <v>3108</v>
      </c>
      <c r="I614">
        <v>0</v>
      </c>
      <c r="J614">
        <v>0</v>
      </c>
      <c r="K614">
        <v>0</v>
      </c>
      <c r="L614">
        <v>1</v>
      </c>
      <c r="M614">
        <v>1</v>
      </c>
      <c r="N614">
        <v>0</v>
      </c>
      <c r="O614">
        <v>1</v>
      </c>
      <c r="Q614" t="s">
        <v>70</v>
      </c>
    </row>
    <row r="615" spans="1:17" x14ac:dyDescent="0.35">
      <c r="A615" t="s">
        <v>3109</v>
      </c>
      <c r="B615" t="s">
        <v>3110</v>
      </c>
      <c r="C615" t="s">
        <v>3111</v>
      </c>
      <c r="D615" t="s">
        <v>3112</v>
      </c>
      <c r="E615" t="s">
        <v>229</v>
      </c>
      <c r="F615">
        <v>1</v>
      </c>
      <c r="G615" t="s">
        <v>68</v>
      </c>
      <c r="H615" t="s">
        <v>3113</v>
      </c>
      <c r="I615">
        <v>0</v>
      </c>
      <c r="J615">
        <v>1</v>
      </c>
      <c r="K615">
        <v>0</v>
      </c>
      <c r="L615">
        <v>0</v>
      </c>
      <c r="M615">
        <v>0</v>
      </c>
      <c r="N615">
        <v>0</v>
      </c>
      <c r="O615">
        <v>1</v>
      </c>
      <c r="Q615" t="s">
        <v>70</v>
      </c>
    </row>
    <row r="616" spans="1:17" x14ac:dyDescent="0.35">
      <c r="A616" t="s">
        <v>3114</v>
      </c>
      <c r="B616" t="s">
        <v>3115</v>
      </c>
      <c r="C616" t="s">
        <v>3116</v>
      </c>
      <c r="D616" t="s">
        <v>3117</v>
      </c>
      <c r="E616" t="s">
        <v>1487</v>
      </c>
      <c r="F616">
        <v>1</v>
      </c>
      <c r="G616" t="s">
        <v>68</v>
      </c>
      <c r="H616" t="s">
        <v>3118</v>
      </c>
      <c r="I616">
        <v>0</v>
      </c>
      <c r="J616">
        <v>1</v>
      </c>
      <c r="K616">
        <v>0</v>
      </c>
      <c r="L616">
        <v>0</v>
      </c>
      <c r="M616">
        <v>0</v>
      </c>
      <c r="N616">
        <v>0</v>
      </c>
      <c r="O616">
        <v>1</v>
      </c>
      <c r="Q616" t="s">
        <v>253</v>
      </c>
    </row>
    <row r="617" spans="1:17" x14ac:dyDescent="0.35">
      <c r="A617" t="s">
        <v>3119</v>
      </c>
      <c r="B617" t="s">
        <v>3120</v>
      </c>
      <c r="C617" t="s">
        <v>3121</v>
      </c>
      <c r="D617" t="s">
        <v>3122</v>
      </c>
      <c r="E617" t="s">
        <v>369</v>
      </c>
      <c r="F617">
        <v>1</v>
      </c>
      <c r="G617" t="s">
        <v>68</v>
      </c>
      <c r="H617" t="s">
        <v>3123</v>
      </c>
      <c r="I617">
        <v>0</v>
      </c>
      <c r="J617">
        <v>1</v>
      </c>
      <c r="K617">
        <v>0</v>
      </c>
      <c r="L617">
        <v>0</v>
      </c>
      <c r="M617">
        <v>0</v>
      </c>
      <c r="N617">
        <v>0</v>
      </c>
      <c r="O617">
        <v>1</v>
      </c>
      <c r="Q617" t="s">
        <v>253</v>
      </c>
    </row>
    <row r="618" spans="1:17" x14ac:dyDescent="0.35">
      <c r="A618" t="s">
        <v>3124</v>
      </c>
      <c r="B618" t="s">
        <v>3125</v>
      </c>
      <c r="C618" t="s">
        <v>3126</v>
      </c>
      <c r="D618" t="s">
        <v>3127</v>
      </c>
      <c r="E618" t="s">
        <v>3128</v>
      </c>
      <c r="F618">
        <v>1</v>
      </c>
      <c r="G618" t="s">
        <v>68</v>
      </c>
      <c r="H618" t="s">
        <v>3129</v>
      </c>
      <c r="I618">
        <v>0</v>
      </c>
      <c r="J618">
        <v>1</v>
      </c>
      <c r="K618">
        <v>0</v>
      </c>
      <c r="L618">
        <v>0</v>
      </c>
      <c r="M618">
        <v>0</v>
      </c>
      <c r="N618">
        <v>0</v>
      </c>
      <c r="O618">
        <v>1</v>
      </c>
      <c r="Q618" t="s">
        <v>96</v>
      </c>
    </row>
    <row r="619" spans="1:17" x14ac:dyDescent="0.35">
      <c r="A619" t="s">
        <v>3130</v>
      </c>
      <c r="B619" t="s">
        <v>3131</v>
      </c>
      <c r="C619" t="s">
        <v>3132</v>
      </c>
      <c r="D619" t="s">
        <v>3133</v>
      </c>
      <c r="E619" t="s">
        <v>464</v>
      </c>
      <c r="F619">
        <v>1</v>
      </c>
      <c r="G619" t="s">
        <v>68</v>
      </c>
      <c r="H619" t="s">
        <v>129</v>
      </c>
      <c r="I619">
        <v>1</v>
      </c>
      <c r="J619">
        <v>0</v>
      </c>
      <c r="K619">
        <v>0</v>
      </c>
      <c r="L619">
        <v>0</v>
      </c>
      <c r="M619">
        <v>0</v>
      </c>
      <c r="N619">
        <v>0</v>
      </c>
      <c r="O619">
        <v>1</v>
      </c>
      <c r="Q619" t="s">
        <v>606</v>
      </c>
    </row>
    <row r="620" spans="1:17" x14ac:dyDescent="0.35">
      <c r="A620" t="s">
        <v>3134</v>
      </c>
      <c r="B620" t="s">
        <v>3135</v>
      </c>
      <c r="C620" t="s">
        <v>3136</v>
      </c>
      <c r="D620" t="s">
        <v>3137</v>
      </c>
      <c r="E620" t="s">
        <v>386</v>
      </c>
      <c r="F620">
        <v>1</v>
      </c>
      <c r="G620" t="s">
        <v>68</v>
      </c>
      <c r="H620" t="s">
        <v>3138</v>
      </c>
      <c r="I620">
        <v>0</v>
      </c>
      <c r="J620">
        <v>1</v>
      </c>
      <c r="K620">
        <v>0</v>
      </c>
      <c r="L620">
        <v>0</v>
      </c>
      <c r="M620">
        <v>0</v>
      </c>
      <c r="N620">
        <v>0</v>
      </c>
      <c r="O620">
        <v>1</v>
      </c>
      <c r="Q620" t="s">
        <v>96</v>
      </c>
    </row>
    <row r="621" spans="1:17" x14ac:dyDescent="0.35">
      <c r="A621" t="s">
        <v>3139</v>
      </c>
      <c r="B621" t="s">
        <v>3140</v>
      </c>
      <c r="C621" t="s">
        <v>3141</v>
      </c>
      <c r="D621" t="s">
        <v>3142</v>
      </c>
      <c r="E621" t="s">
        <v>3128</v>
      </c>
      <c r="F621">
        <v>1</v>
      </c>
      <c r="G621" t="s">
        <v>68</v>
      </c>
      <c r="H621" t="s">
        <v>3143</v>
      </c>
      <c r="I621">
        <v>0</v>
      </c>
      <c r="J621">
        <v>1</v>
      </c>
      <c r="K621">
        <v>0</v>
      </c>
      <c r="L621">
        <v>0</v>
      </c>
      <c r="M621">
        <v>0</v>
      </c>
      <c r="N621">
        <v>0</v>
      </c>
      <c r="O621">
        <v>1</v>
      </c>
      <c r="Q621" t="s">
        <v>253</v>
      </c>
    </row>
    <row r="622" spans="1:17" x14ac:dyDescent="0.35">
      <c r="A622" t="s">
        <v>3144</v>
      </c>
      <c r="B622" t="s">
        <v>3145</v>
      </c>
      <c r="C622" t="s">
        <v>3146</v>
      </c>
      <c r="D622" t="s">
        <v>3147</v>
      </c>
      <c r="E622" t="s">
        <v>3148</v>
      </c>
      <c r="F622">
        <v>1</v>
      </c>
      <c r="G622" t="s">
        <v>68</v>
      </c>
      <c r="H622" t="s">
        <v>3149</v>
      </c>
      <c r="I622">
        <v>0</v>
      </c>
      <c r="J622">
        <v>1</v>
      </c>
      <c r="K622">
        <v>0</v>
      </c>
      <c r="L622">
        <v>0</v>
      </c>
      <c r="M622">
        <v>0</v>
      </c>
      <c r="N622">
        <v>0</v>
      </c>
      <c r="O622">
        <v>1</v>
      </c>
      <c r="Q622" t="s">
        <v>70</v>
      </c>
    </row>
    <row r="623" spans="1:17" x14ac:dyDescent="0.35">
      <c r="A623" t="s">
        <v>3150</v>
      </c>
      <c r="B623" t="s">
        <v>3151</v>
      </c>
      <c r="C623" t="s">
        <v>3152</v>
      </c>
      <c r="D623" t="s">
        <v>3153</v>
      </c>
      <c r="E623" t="s">
        <v>744</v>
      </c>
      <c r="F623">
        <v>1</v>
      </c>
      <c r="G623" t="s">
        <v>68</v>
      </c>
      <c r="H623" t="s">
        <v>3154</v>
      </c>
      <c r="I623">
        <v>0</v>
      </c>
      <c r="J623">
        <v>0</v>
      </c>
      <c r="K623">
        <v>0</v>
      </c>
      <c r="L623">
        <v>0</v>
      </c>
      <c r="M623">
        <v>1</v>
      </c>
      <c r="N623">
        <v>0</v>
      </c>
      <c r="O623">
        <v>1</v>
      </c>
      <c r="Q623" t="s">
        <v>96</v>
      </c>
    </row>
    <row r="624" spans="1:17" x14ac:dyDescent="0.35">
      <c r="A624" t="s">
        <v>3155</v>
      </c>
      <c r="B624" t="s">
        <v>3156</v>
      </c>
      <c r="C624" t="s">
        <v>3157</v>
      </c>
      <c r="D624" t="s">
        <v>3158</v>
      </c>
      <c r="E624" t="s">
        <v>1487</v>
      </c>
      <c r="F624">
        <v>1</v>
      </c>
      <c r="G624" t="s">
        <v>68</v>
      </c>
      <c r="H624" t="s">
        <v>3159</v>
      </c>
      <c r="I624">
        <v>0</v>
      </c>
      <c r="J624">
        <v>1</v>
      </c>
      <c r="K624">
        <v>0</v>
      </c>
      <c r="L624">
        <v>0</v>
      </c>
      <c r="M624">
        <v>0</v>
      </c>
      <c r="N624">
        <v>0</v>
      </c>
      <c r="O624">
        <v>1</v>
      </c>
      <c r="Q624" t="s">
        <v>253</v>
      </c>
    </row>
    <row r="625" spans="1:17" x14ac:dyDescent="0.35">
      <c r="A625" t="s">
        <v>3160</v>
      </c>
      <c r="B625" t="s">
        <v>3161</v>
      </c>
      <c r="C625" t="s">
        <v>3162</v>
      </c>
      <c r="D625" t="s">
        <v>3163</v>
      </c>
      <c r="E625" t="s">
        <v>212</v>
      </c>
      <c r="F625">
        <v>1</v>
      </c>
      <c r="G625" t="s">
        <v>68</v>
      </c>
      <c r="H625" t="s">
        <v>3164</v>
      </c>
      <c r="I625">
        <v>0</v>
      </c>
      <c r="J625">
        <v>1</v>
      </c>
      <c r="K625">
        <v>0</v>
      </c>
      <c r="L625">
        <v>0</v>
      </c>
      <c r="M625">
        <v>0</v>
      </c>
      <c r="N625">
        <v>0</v>
      </c>
      <c r="O625">
        <v>1</v>
      </c>
      <c r="Q625" t="s">
        <v>96</v>
      </c>
    </row>
    <row r="626" spans="1:17" x14ac:dyDescent="0.35">
      <c r="A626" t="s">
        <v>3165</v>
      </c>
      <c r="B626" t="s">
        <v>3166</v>
      </c>
      <c r="C626" t="s">
        <v>3167</v>
      </c>
      <c r="D626" t="s">
        <v>3168</v>
      </c>
      <c r="E626" t="s">
        <v>3169</v>
      </c>
      <c r="F626">
        <v>1</v>
      </c>
      <c r="G626" t="s">
        <v>68</v>
      </c>
      <c r="H626" t="s">
        <v>129</v>
      </c>
      <c r="I626">
        <v>1</v>
      </c>
      <c r="J626">
        <v>0</v>
      </c>
      <c r="K626">
        <v>0</v>
      </c>
      <c r="L626">
        <v>0</v>
      </c>
      <c r="M626">
        <v>0</v>
      </c>
      <c r="N626">
        <v>0</v>
      </c>
      <c r="O626">
        <v>1</v>
      </c>
      <c r="Q626" t="s">
        <v>253</v>
      </c>
    </row>
    <row r="627" spans="1:17" x14ac:dyDescent="0.35">
      <c r="A627" t="s">
        <v>3170</v>
      </c>
      <c r="B627" t="s">
        <v>3171</v>
      </c>
      <c r="C627" t="s">
        <v>3172</v>
      </c>
      <c r="D627" t="s">
        <v>3173</v>
      </c>
      <c r="E627" t="s">
        <v>386</v>
      </c>
      <c r="F627">
        <v>1</v>
      </c>
      <c r="G627" t="s">
        <v>68</v>
      </c>
      <c r="H627" t="s">
        <v>3174</v>
      </c>
      <c r="I627">
        <v>0</v>
      </c>
      <c r="J627">
        <v>1</v>
      </c>
      <c r="K627">
        <v>0</v>
      </c>
      <c r="L627">
        <v>0</v>
      </c>
      <c r="M627">
        <v>0</v>
      </c>
      <c r="N627">
        <v>0</v>
      </c>
      <c r="O627">
        <v>1</v>
      </c>
      <c r="Q627" t="s">
        <v>96</v>
      </c>
    </row>
    <row r="628" spans="1:17" x14ac:dyDescent="0.35">
      <c r="A628" t="s">
        <v>3175</v>
      </c>
      <c r="B628" t="s">
        <v>3176</v>
      </c>
      <c r="C628" t="s">
        <v>3177</v>
      </c>
      <c r="D628" t="s">
        <v>3178</v>
      </c>
      <c r="E628" t="s">
        <v>229</v>
      </c>
      <c r="F628">
        <v>1</v>
      </c>
      <c r="G628" t="s">
        <v>68</v>
      </c>
      <c r="H628" t="s">
        <v>123</v>
      </c>
      <c r="I628">
        <v>0</v>
      </c>
      <c r="J628">
        <v>1</v>
      </c>
      <c r="K628">
        <v>0</v>
      </c>
      <c r="L628">
        <v>0</v>
      </c>
      <c r="M628">
        <v>0</v>
      </c>
      <c r="N628">
        <v>0</v>
      </c>
      <c r="O628">
        <v>1</v>
      </c>
      <c r="Q628" t="s">
        <v>253</v>
      </c>
    </row>
    <row r="629" spans="1:17" x14ac:dyDescent="0.35">
      <c r="A629" t="s">
        <v>3179</v>
      </c>
      <c r="B629" t="s">
        <v>3180</v>
      </c>
      <c r="C629" t="s">
        <v>3181</v>
      </c>
      <c r="D629" t="s">
        <v>3182</v>
      </c>
      <c r="E629" t="s">
        <v>1348</v>
      </c>
      <c r="F629">
        <v>1</v>
      </c>
      <c r="G629" t="s">
        <v>68</v>
      </c>
      <c r="H629" t="s">
        <v>129</v>
      </c>
      <c r="I629">
        <v>1</v>
      </c>
      <c r="J629">
        <v>0</v>
      </c>
      <c r="K629">
        <v>0</v>
      </c>
      <c r="L629">
        <v>0</v>
      </c>
      <c r="M629">
        <v>0</v>
      </c>
      <c r="N629">
        <v>0</v>
      </c>
      <c r="O629">
        <v>1</v>
      </c>
      <c r="Q629" t="s">
        <v>96</v>
      </c>
    </row>
    <row r="630" spans="1:17" x14ac:dyDescent="0.35">
      <c r="A630" t="s">
        <v>3183</v>
      </c>
      <c r="B630" t="s">
        <v>3184</v>
      </c>
      <c r="C630" t="s">
        <v>3185</v>
      </c>
      <c r="D630" t="s">
        <v>3186</v>
      </c>
      <c r="E630" t="s">
        <v>3187</v>
      </c>
      <c r="F630">
        <v>1</v>
      </c>
      <c r="G630" t="s">
        <v>68</v>
      </c>
      <c r="H630" t="s">
        <v>3188</v>
      </c>
      <c r="I630">
        <v>0</v>
      </c>
      <c r="J630">
        <v>1</v>
      </c>
      <c r="K630">
        <v>0</v>
      </c>
      <c r="L630">
        <v>0</v>
      </c>
      <c r="M630">
        <v>0</v>
      </c>
      <c r="N630">
        <v>0</v>
      </c>
      <c r="O630">
        <v>1</v>
      </c>
      <c r="Q630" t="s">
        <v>96</v>
      </c>
    </row>
    <row r="631" spans="1:17" x14ac:dyDescent="0.35">
      <c r="A631" t="s">
        <v>3189</v>
      </c>
      <c r="B631" t="s">
        <v>3190</v>
      </c>
      <c r="C631" t="s">
        <v>3191</v>
      </c>
      <c r="D631" t="s">
        <v>3192</v>
      </c>
      <c r="E631" t="s">
        <v>75</v>
      </c>
      <c r="F631">
        <v>1</v>
      </c>
      <c r="G631" t="s">
        <v>68</v>
      </c>
      <c r="H631" t="s">
        <v>3193</v>
      </c>
      <c r="I631">
        <v>0</v>
      </c>
      <c r="J631">
        <v>1</v>
      </c>
      <c r="K631">
        <v>0</v>
      </c>
      <c r="L631">
        <v>0</v>
      </c>
      <c r="M631">
        <v>0</v>
      </c>
      <c r="N631">
        <v>0</v>
      </c>
      <c r="O631">
        <v>1</v>
      </c>
      <c r="Q631" t="s">
        <v>96</v>
      </c>
    </row>
    <row r="632" spans="1:17" x14ac:dyDescent="0.35">
      <c r="A632" t="s">
        <v>3194</v>
      </c>
      <c r="B632" t="s">
        <v>3195</v>
      </c>
      <c r="C632" t="s">
        <v>3196</v>
      </c>
      <c r="D632" t="s">
        <v>3197</v>
      </c>
      <c r="E632" t="s">
        <v>1325</v>
      </c>
      <c r="F632">
        <v>1</v>
      </c>
      <c r="G632" t="s">
        <v>68</v>
      </c>
      <c r="H632" t="s">
        <v>129</v>
      </c>
      <c r="I632">
        <v>1</v>
      </c>
      <c r="J632">
        <v>0</v>
      </c>
      <c r="K632">
        <v>0</v>
      </c>
      <c r="L632">
        <v>0</v>
      </c>
      <c r="M632">
        <v>0</v>
      </c>
      <c r="N632">
        <v>0</v>
      </c>
      <c r="O632">
        <v>1</v>
      </c>
      <c r="Q632" t="s">
        <v>70</v>
      </c>
    </row>
    <row r="633" spans="1:17" x14ac:dyDescent="0.35">
      <c r="A633" t="s">
        <v>3198</v>
      </c>
      <c r="B633" t="s">
        <v>3199</v>
      </c>
      <c r="C633" t="s">
        <v>3200</v>
      </c>
      <c r="D633" t="s">
        <v>3201</v>
      </c>
      <c r="E633" t="s">
        <v>101</v>
      </c>
      <c r="F633">
        <v>1</v>
      </c>
      <c r="G633" t="s">
        <v>68</v>
      </c>
      <c r="H633" t="s">
        <v>3202</v>
      </c>
      <c r="I633">
        <v>0</v>
      </c>
      <c r="J633">
        <v>1</v>
      </c>
      <c r="K633">
        <v>0</v>
      </c>
      <c r="L633">
        <v>0</v>
      </c>
      <c r="M633">
        <v>0</v>
      </c>
      <c r="N633">
        <v>0</v>
      </c>
      <c r="O633">
        <v>1</v>
      </c>
      <c r="Q633" t="s">
        <v>96</v>
      </c>
    </row>
    <row r="634" spans="1:17" x14ac:dyDescent="0.35">
      <c r="A634" t="s">
        <v>3203</v>
      </c>
      <c r="B634" t="s">
        <v>3204</v>
      </c>
      <c r="C634" t="s">
        <v>3205</v>
      </c>
      <c r="D634" t="s">
        <v>3206</v>
      </c>
      <c r="E634" t="s">
        <v>464</v>
      </c>
      <c r="F634">
        <v>1</v>
      </c>
      <c r="G634" t="s">
        <v>68</v>
      </c>
      <c r="H634" t="s">
        <v>3207</v>
      </c>
      <c r="I634">
        <v>0</v>
      </c>
      <c r="J634">
        <v>1</v>
      </c>
      <c r="K634">
        <v>0</v>
      </c>
      <c r="L634">
        <v>0</v>
      </c>
      <c r="M634">
        <v>0</v>
      </c>
      <c r="N634">
        <v>0</v>
      </c>
      <c r="O634">
        <v>1</v>
      </c>
      <c r="Q634" t="s">
        <v>77</v>
      </c>
    </row>
    <row r="635" spans="1:17" x14ac:dyDescent="0.35">
      <c r="A635" t="s">
        <v>3208</v>
      </c>
      <c r="B635" t="s">
        <v>3209</v>
      </c>
      <c r="C635" t="s">
        <v>3210</v>
      </c>
      <c r="D635" t="s">
        <v>3211</v>
      </c>
      <c r="E635" t="s">
        <v>3128</v>
      </c>
      <c r="F635">
        <v>1</v>
      </c>
      <c r="G635" t="s">
        <v>68</v>
      </c>
      <c r="H635" t="s">
        <v>3212</v>
      </c>
      <c r="I635">
        <v>0</v>
      </c>
      <c r="J635">
        <v>1</v>
      </c>
      <c r="K635">
        <v>0</v>
      </c>
      <c r="L635">
        <v>0</v>
      </c>
      <c r="M635">
        <v>0</v>
      </c>
      <c r="N635">
        <v>0</v>
      </c>
      <c r="O635">
        <v>1</v>
      </c>
      <c r="Q635" t="s">
        <v>96</v>
      </c>
    </row>
    <row r="636" spans="1:17" x14ac:dyDescent="0.35">
      <c r="A636" t="s">
        <v>3213</v>
      </c>
      <c r="B636" t="s">
        <v>3214</v>
      </c>
      <c r="C636" t="s">
        <v>3215</v>
      </c>
      <c r="D636" t="s">
        <v>3216</v>
      </c>
      <c r="E636" t="s">
        <v>94</v>
      </c>
      <c r="F636">
        <v>1</v>
      </c>
      <c r="G636" t="s">
        <v>68</v>
      </c>
      <c r="H636" t="s">
        <v>3217</v>
      </c>
      <c r="I636">
        <v>0</v>
      </c>
      <c r="J636">
        <v>0</v>
      </c>
      <c r="K636">
        <v>0</v>
      </c>
      <c r="L636">
        <v>1</v>
      </c>
      <c r="M636">
        <v>0</v>
      </c>
      <c r="N636">
        <v>0</v>
      </c>
      <c r="O636">
        <v>1</v>
      </c>
      <c r="Q636" t="s">
        <v>96</v>
      </c>
    </row>
    <row r="637" spans="1:17" x14ac:dyDescent="0.35">
      <c r="A637" t="s">
        <v>3218</v>
      </c>
      <c r="B637" t="s">
        <v>3219</v>
      </c>
      <c r="C637" t="s">
        <v>3220</v>
      </c>
      <c r="D637" t="s">
        <v>3221</v>
      </c>
      <c r="E637" t="s">
        <v>464</v>
      </c>
      <c r="F637">
        <v>1</v>
      </c>
      <c r="G637" t="s">
        <v>68</v>
      </c>
      <c r="H637" t="s">
        <v>3222</v>
      </c>
      <c r="I637">
        <v>0</v>
      </c>
      <c r="J637">
        <v>1</v>
      </c>
      <c r="K637">
        <v>0</v>
      </c>
      <c r="L637">
        <v>0</v>
      </c>
      <c r="M637">
        <v>0</v>
      </c>
      <c r="N637">
        <v>0</v>
      </c>
      <c r="O637">
        <v>1</v>
      </c>
      <c r="Q637" t="s">
        <v>96</v>
      </c>
    </row>
    <row r="638" spans="1:17" x14ac:dyDescent="0.35">
      <c r="A638" t="s">
        <v>3223</v>
      </c>
      <c r="B638" t="s">
        <v>3224</v>
      </c>
      <c r="C638" t="s">
        <v>3225</v>
      </c>
      <c r="D638" t="s">
        <v>3226</v>
      </c>
      <c r="E638" t="s">
        <v>3187</v>
      </c>
      <c r="F638">
        <v>1</v>
      </c>
      <c r="G638" t="s">
        <v>68</v>
      </c>
      <c r="H638" t="s">
        <v>129</v>
      </c>
      <c r="I638">
        <v>1</v>
      </c>
      <c r="J638">
        <v>0</v>
      </c>
      <c r="K638">
        <v>0</v>
      </c>
      <c r="L638">
        <v>0</v>
      </c>
      <c r="M638">
        <v>0</v>
      </c>
      <c r="N638">
        <v>0</v>
      </c>
      <c r="O638">
        <v>1</v>
      </c>
      <c r="Q638" t="s">
        <v>77</v>
      </c>
    </row>
    <row r="639" spans="1:17" x14ac:dyDescent="0.35">
      <c r="A639" t="s">
        <v>3227</v>
      </c>
      <c r="B639" t="s">
        <v>3228</v>
      </c>
      <c r="C639" t="s">
        <v>3229</v>
      </c>
      <c r="D639" t="s">
        <v>3230</v>
      </c>
      <c r="E639" t="s">
        <v>744</v>
      </c>
      <c r="F639">
        <v>1</v>
      </c>
      <c r="G639" t="s">
        <v>68</v>
      </c>
      <c r="H639" t="s">
        <v>3231</v>
      </c>
      <c r="I639">
        <v>0</v>
      </c>
      <c r="J639">
        <v>0</v>
      </c>
      <c r="K639">
        <v>0</v>
      </c>
      <c r="L639">
        <v>0</v>
      </c>
      <c r="M639">
        <v>1</v>
      </c>
      <c r="N639">
        <v>0</v>
      </c>
      <c r="O639">
        <v>1</v>
      </c>
      <c r="Q639" t="s">
        <v>103</v>
      </c>
    </row>
    <row r="640" spans="1:17" x14ac:dyDescent="0.35">
      <c r="A640" t="s">
        <v>3232</v>
      </c>
      <c r="B640" t="s">
        <v>3233</v>
      </c>
      <c r="C640" t="s">
        <v>3234</v>
      </c>
      <c r="D640" t="s">
        <v>3235</v>
      </c>
      <c r="E640" t="s">
        <v>101</v>
      </c>
      <c r="F640">
        <v>1</v>
      </c>
      <c r="G640" t="s">
        <v>68</v>
      </c>
      <c r="H640" t="s">
        <v>3236</v>
      </c>
      <c r="I640">
        <v>0</v>
      </c>
      <c r="J640">
        <v>1</v>
      </c>
      <c r="K640">
        <v>0</v>
      </c>
      <c r="L640">
        <v>0</v>
      </c>
      <c r="M640">
        <v>0</v>
      </c>
      <c r="N640">
        <v>0</v>
      </c>
      <c r="O640">
        <v>1</v>
      </c>
      <c r="Q640" t="s">
        <v>96</v>
      </c>
    </row>
    <row r="641" spans="1:17" x14ac:dyDescent="0.35">
      <c r="A641" t="s">
        <v>3237</v>
      </c>
      <c r="B641" t="s">
        <v>3238</v>
      </c>
      <c r="C641" t="s">
        <v>3239</v>
      </c>
      <c r="D641" t="s">
        <v>3240</v>
      </c>
      <c r="E641" t="s">
        <v>229</v>
      </c>
      <c r="F641">
        <v>1</v>
      </c>
      <c r="G641" t="s">
        <v>68</v>
      </c>
      <c r="H641" t="s">
        <v>123</v>
      </c>
      <c r="I641">
        <v>0</v>
      </c>
      <c r="J641">
        <v>1</v>
      </c>
      <c r="K641">
        <v>0</v>
      </c>
      <c r="L641">
        <v>0</v>
      </c>
      <c r="M641">
        <v>0</v>
      </c>
      <c r="N641">
        <v>0</v>
      </c>
      <c r="O641">
        <v>1</v>
      </c>
      <c r="Q641" t="s">
        <v>253</v>
      </c>
    </row>
    <row r="642" spans="1:17" x14ac:dyDescent="0.35">
      <c r="A642" t="s">
        <v>3241</v>
      </c>
      <c r="B642" t="s">
        <v>3242</v>
      </c>
      <c r="C642" t="s">
        <v>3243</v>
      </c>
      <c r="D642" t="s">
        <v>3244</v>
      </c>
      <c r="E642" t="s">
        <v>158</v>
      </c>
      <c r="F642">
        <v>1</v>
      </c>
      <c r="G642" t="s">
        <v>68</v>
      </c>
      <c r="H642" t="s">
        <v>3245</v>
      </c>
      <c r="I642">
        <v>0</v>
      </c>
      <c r="J642">
        <v>1</v>
      </c>
      <c r="K642">
        <v>0</v>
      </c>
      <c r="L642">
        <v>0</v>
      </c>
      <c r="M642">
        <v>0</v>
      </c>
      <c r="N642">
        <v>0</v>
      </c>
      <c r="O642">
        <v>1</v>
      </c>
      <c r="Q642" t="s">
        <v>77</v>
      </c>
    </row>
    <row r="643" spans="1:17" x14ac:dyDescent="0.35">
      <c r="A643" t="s">
        <v>3246</v>
      </c>
      <c r="B643" t="s">
        <v>3247</v>
      </c>
      <c r="C643" t="s">
        <v>3248</v>
      </c>
      <c r="D643" t="s">
        <v>3249</v>
      </c>
      <c r="E643" t="s">
        <v>1787</v>
      </c>
      <c r="F643">
        <v>1</v>
      </c>
      <c r="G643" t="s">
        <v>68</v>
      </c>
      <c r="H643" t="s">
        <v>129</v>
      </c>
      <c r="I643">
        <v>1</v>
      </c>
      <c r="J643">
        <v>0</v>
      </c>
      <c r="K643">
        <v>0</v>
      </c>
      <c r="L643">
        <v>0</v>
      </c>
      <c r="M643">
        <v>0</v>
      </c>
      <c r="N643">
        <v>0</v>
      </c>
      <c r="O643">
        <v>1</v>
      </c>
      <c r="Q643" t="s">
        <v>130</v>
      </c>
    </row>
    <row r="644" spans="1:17" x14ac:dyDescent="0.35">
      <c r="A644" t="s">
        <v>3250</v>
      </c>
      <c r="B644" t="s">
        <v>3251</v>
      </c>
      <c r="C644" t="s">
        <v>3252</v>
      </c>
      <c r="D644" t="s">
        <v>3253</v>
      </c>
      <c r="E644" t="s">
        <v>861</v>
      </c>
      <c r="F644">
        <v>1</v>
      </c>
      <c r="G644" t="s">
        <v>68</v>
      </c>
      <c r="H644" t="s">
        <v>3254</v>
      </c>
      <c r="I644">
        <v>0</v>
      </c>
      <c r="J644">
        <v>1</v>
      </c>
      <c r="K644">
        <v>0</v>
      </c>
      <c r="L644">
        <v>0</v>
      </c>
      <c r="M644">
        <v>0</v>
      </c>
      <c r="N644">
        <v>0</v>
      </c>
      <c r="O644">
        <v>1</v>
      </c>
      <c r="Q644" t="s">
        <v>103</v>
      </c>
    </row>
    <row r="645" spans="1:17" x14ac:dyDescent="0.35">
      <c r="A645" t="s">
        <v>3255</v>
      </c>
      <c r="B645" t="s">
        <v>1215</v>
      </c>
      <c r="C645" t="s">
        <v>1216</v>
      </c>
      <c r="D645" t="s">
        <v>1217</v>
      </c>
      <c r="E645" t="s">
        <v>1218</v>
      </c>
      <c r="F645">
        <v>1</v>
      </c>
      <c r="G645" t="s">
        <v>68</v>
      </c>
      <c r="H645" t="s">
        <v>1219</v>
      </c>
      <c r="I645">
        <v>0</v>
      </c>
      <c r="J645">
        <v>1</v>
      </c>
      <c r="K645">
        <v>0</v>
      </c>
      <c r="L645">
        <v>0</v>
      </c>
      <c r="M645">
        <v>0</v>
      </c>
      <c r="N645">
        <v>0</v>
      </c>
      <c r="O645">
        <v>1</v>
      </c>
      <c r="Q645" t="s">
        <v>253</v>
      </c>
    </row>
    <row r="646" spans="1:17" x14ac:dyDescent="0.35">
      <c r="A646" t="s">
        <v>3256</v>
      </c>
      <c r="B646" t="s">
        <v>3257</v>
      </c>
      <c r="C646" t="s">
        <v>3258</v>
      </c>
      <c r="D646" t="s">
        <v>3259</v>
      </c>
      <c r="E646" t="s">
        <v>1787</v>
      </c>
      <c r="F646">
        <v>1</v>
      </c>
      <c r="G646" t="s">
        <v>68</v>
      </c>
      <c r="H646" t="s">
        <v>3260</v>
      </c>
      <c r="I646">
        <v>0</v>
      </c>
      <c r="J646">
        <v>1</v>
      </c>
      <c r="K646">
        <v>0</v>
      </c>
      <c r="L646">
        <v>0</v>
      </c>
      <c r="M646">
        <v>0</v>
      </c>
      <c r="N646">
        <v>0</v>
      </c>
      <c r="O646">
        <v>1</v>
      </c>
      <c r="Q646" t="s">
        <v>253</v>
      </c>
    </row>
    <row r="647" spans="1:17" x14ac:dyDescent="0.35">
      <c r="A647" t="s">
        <v>3261</v>
      </c>
      <c r="B647" t="s">
        <v>3262</v>
      </c>
      <c r="C647" t="s">
        <v>3263</v>
      </c>
      <c r="D647" t="s">
        <v>3264</v>
      </c>
      <c r="E647" t="s">
        <v>3265</v>
      </c>
      <c r="F647">
        <v>1</v>
      </c>
      <c r="G647" t="s">
        <v>68</v>
      </c>
      <c r="H647" t="s">
        <v>3266</v>
      </c>
      <c r="I647">
        <v>0</v>
      </c>
      <c r="J647">
        <v>1</v>
      </c>
      <c r="K647">
        <v>0</v>
      </c>
      <c r="L647">
        <v>0</v>
      </c>
      <c r="M647">
        <v>0</v>
      </c>
      <c r="N647">
        <v>0</v>
      </c>
      <c r="O647">
        <v>1</v>
      </c>
      <c r="Q647" t="s">
        <v>103</v>
      </c>
    </row>
    <row r="648" spans="1:17" x14ac:dyDescent="0.35">
      <c r="A648" t="s">
        <v>3267</v>
      </c>
      <c r="B648" t="s">
        <v>3268</v>
      </c>
      <c r="C648" t="s">
        <v>3269</v>
      </c>
      <c r="D648" t="s">
        <v>3270</v>
      </c>
      <c r="E648" t="s">
        <v>3271</v>
      </c>
      <c r="F648">
        <v>1</v>
      </c>
      <c r="G648" t="s">
        <v>68</v>
      </c>
      <c r="H648" t="s">
        <v>129</v>
      </c>
      <c r="I648">
        <v>1</v>
      </c>
      <c r="J648">
        <v>0</v>
      </c>
      <c r="K648">
        <v>0</v>
      </c>
      <c r="L648">
        <v>0</v>
      </c>
      <c r="M648">
        <v>0</v>
      </c>
      <c r="N648">
        <v>0</v>
      </c>
      <c r="O648">
        <v>1</v>
      </c>
      <c r="Q648" t="s">
        <v>459</v>
      </c>
    </row>
    <row r="649" spans="1:17" x14ac:dyDescent="0.35">
      <c r="A649" t="s">
        <v>3272</v>
      </c>
      <c r="B649" t="s">
        <v>3273</v>
      </c>
      <c r="C649" t="s">
        <v>3274</v>
      </c>
      <c r="D649" t="s">
        <v>3275</v>
      </c>
      <c r="E649" t="s">
        <v>1298</v>
      </c>
      <c r="F649">
        <v>1</v>
      </c>
      <c r="G649" t="s">
        <v>68</v>
      </c>
      <c r="H649" t="s">
        <v>129</v>
      </c>
      <c r="I649">
        <v>1</v>
      </c>
      <c r="J649">
        <v>0</v>
      </c>
      <c r="K649">
        <v>0</v>
      </c>
      <c r="L649">
        <v>0</v>
      </c>
      <c r="M649">
        <v>0</v>
      </c>
      <c r="N649">
        <v>0</v>
      </c>
      <c r="O649">
        <v>1</v>
      </c>
      <c r="Q649" t="s">
        <v>70</v>
      </c>
    </row>
    <row r="650" spans="1:17" x14ac:dyDescent="0.35">
      <c r="A650" t="s">
        <v>3276</v>
      </c>
      <c r="B650" t="s">
        <v>3277</v>
      </c>
      <c r="C650" t="s">
        <v>3278</v>
      </c>
      <c r="D650" t="s">
        <v>3279</v>
      </c>
      <c r="E650" t="s">
        <v>94</v>
      </c>
      <c r="F650">
        <v>1</v>
      </c>
      <c r="G650" t="s">
        <v>68</v>
      </c>
      <c r="H650" t="s">
        <v>3280</v>
      </c>
      <c r="I650">
        <v>0</v>
      </c>
      <c r="J650">
        <v>1</v>
      </c>
      <c r="K650">
        <v>0</v>
      </c>
      <c r="L650">
        <v>0</v>
      </c>
      <c r="M650">
        <v>0</v>
      </c>
      <c r="N650">
        <v>0</v>
      </c>
      <c r="O650">
        <v>1</v>
      </c>
      <c r="Q650" t="s">
        <v>70</v>
      </c>
    </row>
    <row r="651" spans="1:17" x14ac:dyDescent="0.35">
      <c r="A651" t="s">
        <v>3281</v>
      </c>
      <c r="B651" t="s">
        <v>3282</v>
      </c>
      <c r="C651" t="s">
        <v>3283</v>
      </c>
      <c r="D651" t="s">
        <v>3284</v>
      </c>
      <c r="E651" t="s">
        <v>1218</v>
      </c>
      <c r="F651">
        <v>1</v>
      </c>
      <c r="G651" t="s">
        <v>68</v>
      </c>
      <c r="H651" t="s">
        <v>3285</v>
      </c>
      <c r="I651">
        <v>0</v>
      </c>
      <c r="J651">
        <v>1</v>
      </c>
      <c r="K651">
        <v>0</v>
      </c>
      <c r="L651">
        <v>0</v>
      </c>
      <c r="M651">
        <v>0</v>
      </c>
      <c r="N651">
        <v>0</v>
      </c>
      <c r="O651">
        <v>1</v>
      </c>
      <c r="Q651" t="s">
        <v>77</v>
      </c>
    </row>
    <row r="652" spans="1:17" x14ac:dyDescent="0.35">
      <c r="A652" t="s">
        <v>3286</v>
      </c>
      <c r="B652" t="s">
        <v>3287</v>
      </c>
      <c r="C652" t="s">
        <v>3288</v>
      </c>
      <c r="D652" t="s">
        <v>3289</v>
      </c>
      <c r="E652" t="s">
        <v>3290</v>
      </c>
      <c r="F652">
        <v>1</v>
      </c>
      <c r="G652" t="s">
        <v>68</v>
      </c>
      <c r="H652" t="s">
        <v>3291</v>
      </c>
      <c r="I652">
        <v>0</v>
      </c>
      <c r="J652">
        <v>1</v>
      </c>
      <c r="K652">
        <v>0</v>
      </c>
      <c r="L652">
        <v>0</v>
      </c>
      <c r="M652">
        <v>0</v>
      </c>
      <c r="N652">
        <v>0</v>
      </c>
      <c r="O652">
        <v>1</v>
      </c>
      <c r="Q652" t="s">
        <v>253</v>
      </c>
    </row>
    <row r="653" spans="1:17" x14ac:dyDescent="0.35">
      <c r="A653" t="s">
        <v>3292</v>
      </c>
      <c r="B653" t="s">
        <v>3293</v>
      </c>
      <c r="C653" t="s">
        <v>3294</v>
      </c>
      <c r="D653" t="s">
        <v>3295</v>
      </c>
      <c r="E653" t="s">
        <v>179</v>
      </c>
      <c r="F653">
        <v>1</v>
      </c>
      <c r="G653" t="s">
        <v>68</v>
      </c>
      <c r="H653" t="s">
        <v>3296</v>
      </c>
      <c r="I653">
        <v>0</v>
      </c>
      <c r="J653">
        <v>0</v>
      </c>
      <c r="K653">
        <v>0</v>
      </c>
      <c r="L653">
        <v>1</v>
      </c>
      <c r="M653">
        <v>0</v>
      </c>
      <c r="N653">
        <v>0</v>
      </c>
      <c r="O653">
        <v>1</v>
      </c>
      <c r="Q653" t="s">
        <v>868</v>
      </c>
    </row>
    <row r="654" spans="1:17" x14ac:dyDescent="0.35">
      <c r="A654" t="s">
        <v>3297</v>
      </c>
      <c r="B654" t="s">
        <v>3298</v>
      </c>
      <c r="C654" t="s">
        <v>3299</v>
      </c>
      <c r="D654" t="s">
        <v>3300</v>
      </c>
      <c r="E654" t="s">
        <v>212</v>
      </c>
      <c r="F654">
        <v>1</v>
      </c>
      <c r="G654" t="s">
        <v>68</v>
      </c>
      <c r="H654" t="s">
        <v>129</v>
      </c>
      <c r="I654">
        <v>1</v>
      </c>
      <c r="J654">
        <v>0</v>
      </c>
      <c r="K654">
        <v>0</v>
      </c>
      <c r="L654">
        <v>0</v>
      </c>
      <c r="M654">
        <v>0</v>
      </c>
      <c r="N654">
        <v>0</v>
      </c>
      <c r="O654">
        <v>1</v>
      </c>
      <c r="Q654" t="s">
        <v>103</v>
      </c>
    </row>
    <row r="655" spans="1:17" x14ac:dyDescent="0.35">
      <c r="A655" t="s">
        <v>3301</v>
      </c>
      <c r="B655" t="s">
        <v>3302</v>
      </c>
      <c r="C655" t="s">
        <v>3303</v>
      </c>
      <c r="D655" t="s">
        <v>3304</v>
      </c>
      <c r="E655" t="s">
        <v>1354</v>
      </c>
      <c r="F655">
        <v>1</v>
      </c>
      <c r="G655" t="s">
        <v>68</v>
      </c>
      <c r="H655" t="s">
        <v>129</v>
      </c>
      <c r="I655">
        <v>1</v>
      </c>
      <c r="J655">
        <v>0</v>
      </c>
      <c r="K655">
        <v>0</v>
      </c>
      <c r="L655">
        <v>0</v>
      </c>
      <c r="M655">
        <v>0</v>
      </c>
      <c r="N655">
        <v>0</v>
      </c>
      <c r="O655">
        <v>1</v>
      </c>
      <c r="Q655" t="s">
        <v>459</v>
      </c>
    </row>
    <row r="656" spans="1:17" x14ac:dyDescent="0.35">
      <c r="A656" t="s">
        <v>3305</v>
      </c>
      <c r="B656" t="s">
        <v>3306</v>
      </c>
      <c r="C656" t="s">
        <v>3307</v>
      </c>
      <c r="D656" t="s">
        <v>3308</v>
      </c>
      <c r="E656" t="s">
        <v>1964</v>
      </c>
      <c r="F656">
        <v>1</v>
      </c>
      <c r="G656" t="s">
        <v>68</v>
      </c>
      <c r="H656" t="s">
        <v>129</v>
      </c>
      <c r="I656">
        <v>1</v>
      </c>
      <c r="J656">
        <v>0</v>
      </c>
      <c r="K656">
        <v>0</v>
      </c>
      <c r="L656">
        <v>0</v>
      </c>
      <c r="M656">
        <v>0</v>
      </c>
      <c r="N656">
        <v>0</v>
      </c>
      <c r="O656">
        <v>1</v>
      </c>
      <c r="Q656" t="s">
        <v>459</v>
      </c>
    </row>
    <row r="657" spans="1:17" x14ac:dyDescent="0.35">
      <c r="A657" t="s">
        <v>3309</v>
      </c>
      <c r="B657" t="s">
        <v>3310</v>
      </c>
      <c r="C657" t="s">
        <v>3311</v>
      </c>
      <c r="D657" t="s">
        <v>3312</v>
      </c>
      <c r="E657" t="s">
        <v>3313</v>
      </c>
      <c r="F657">
        <v>1</v>
      </c>
      <c r="G657" t="s">
        <v>68</v>
      </c>
      <c r="H657" t="s">
        <v>3314</v>
      </c>
      <c r="I657">
        <v>0</v>
      </c>
      <c r="J657">
        <v>1</v>
      </c>
      <c r="K657">
        <v>0</v>
      </c>
      <c r="L657">
        <v>0</v>
      </c>
      <c r="M657">
        <v>0</v>
      </c>
      <c r="N657">
        <v>0</v>
      </c>
      <c r="O657">
        <v>1</v>
      </c>
      <c r="Q657" t="s">
        <v>70</v>
      </c>
    </row>
    <row r="658" spans="1:17" x14ac:dyDescent="0.35">
      <c r="A658" t="s">
        <v>3315</v>
      </c>
      <c r="B658" t="s">
        <v>3316</v>
      </c>
      <c r="C658" t="s">
        <v>3317</v>
      </c>
      <c r="D658" t="s">
        <v>3318</v>
      </c>
      <c r="E658" t="s">
        <v>1371</v>
      </c>
      <c r="F658">
        <v>1</v>
      </c>
      <c r="G658" t="s">
        <v>68</v>
      </c>
      <c r="H658" t="s">
        <v>123</v>
      </c>
      <c r="I658">
        <v>0</v>
      </c>
      <c r="J658">
        <v>1</v>
      </c>
      <c r="K658">
        <v>0</v>
      </c>
      <c r="L658">
        <v>0</v>
      </c>
      <c r="M658">
        <v>0</v>
      </c>
      <c r="N658">
        <v>0</v>
      </c>
      <c r="O658">
        <v>1</v>
      </c>
      <c r="Q658" t="s">
        <v>606</v>
      </c>
    </row>
    <row r="659" spans="1:17" x14ac:dyDescent="0.35">
      <c r="A659" t="s">
        <v>3319</v>
      </c>
      <c r="B659" t="s">
        <v>3320</v>
      </c>
      <c r="C659" t="s">
        <v>3321</v>
      </c>
      <c r="D659" t="s">
        <v>3322</v>
      </c>
      <c r="E659" t="s">
        <v>3323</v>
      </c>
      <c r="F659">
        <v>1</v>
      </c>
      <c r="G659" t="s">
        <v>68</v>
      </c>
      <c r="H659" t="s">
        <v>3324</v>
      </c>
      <c r="I659">
        <v>1</v>
      </c>
      <c r="J659">
        <v>0</v>
      </c>
      <c r="K659">
        <v>0</v>
      </c>
      <c r="L659">
        <v>0</v>
      </c>
      <c r="M659">
        <v>0</v>
      </c>
      <c r="N659">
        <v>0</v>
      </c>
      <c r="O659">
        <v>1</v>
      </c>
      <c r="Q659" t="s">
        <v>1810</v>
      </c>
    </row>
    <row r="660" spans="1:17" x14ac:dyDescent="0.35">
      <c r="A660" t="s">
        <v>3325</v>
      </c>
      <c r="B660" t="s">
        <v>3326</v>
      </c>
      <c r="C660" t="s">
        <v>3327</v>
      </c>
      <c r="D660" t="s">
        <v>3328</v>
      </c>
      <c r="E660" t="s">
        <v>380</v>
      </c>
      <c r="F660">
        <v>1</v>
      </c>
      <c r="G660" t="s">
        <v>68</v>
      </c>
      <c r="H660" t="s">
        <v>3329</v>
      </c>
      <c r="I660">
        <v>0</v>
      </c>
      <c r="J660">
        <v>1</v>
      </c>
      <c r="K660">
        <v>0</v>
      </c>
      <c r="L660">
        <v>0</v>
      </c>
      <c r="M660">
        <v>0</v>
      </c>
      <c r="N660">
        <v>0</v>
      </c>
      <c r="O660">
        <v>1</v>
      </c>
      <c r="Q660" t="s">
        <v>77</v>
      </c>
    </row>
    <row r="661" spans="1:17" x14ac:dyDescent="0.35">
      <c r="A661" t="s">
        <v>3330</v>
      </c>
      <c r="B661" t="s">
        <v>3331</v>
      </c>
      <c r="C661" t="s">
        <v>3332</v>
      </c>
      <c r="D661" t="s">
        <v>3333</v>
      </c>
      <c r="E661" t="s">
        <v>2146</v>
      </c>
      <c r="F661">
        <v>1</v>
      </c>
      <c r="G661" t="s">
        <v>68</v>
      </c>
      <c r="H661" t="s">
        <v>3334</v>
      </c>
      <c r="I661">
        <v>0</v>
      </c>
      <c r="J661">
        <v>1</v>
      </c>
      <c r="K661">
        <v>0</v>
      </c>
      <c r="L661">
        <v>0</v>
      </c>
      <c r="M661">
        <v>0</v>
      </c>
      <c r="N661">
        <v>0</v>
      </c>
      <c r="O661">
        <v>1</v>
      </c>
      <c r="Q661" t="s">
        <v>77</v>
      </c>
    </row>
    <row r="662" spans="1:17" x14ac:dyDescent="0.35">
      <c r="A662" t="s">
        <v>3335</v>
      </c>
      <c r="B662" t="s">
        <v>3336</v>
      </c>
      <c r="C662" t="s">
        <v>3337</v>
      </c>
      <c r="D662" t="s">
        <v>3338</v>
      </c>
      <c r="E662" t="s">
        <v>1787</v>
      </c>
      <c r="F662">
        <v>1</v>
      </c>
      <c r="G662" t="s">
        <v>68</v>
      </c>
      <c r="H662" t="s">
        <v>3339</v>
      </c>
      <c r="I662">
        <v>1</v>
      </c>
      <c r="J662">
        <v>0</v>
      </c>
      <c r="K662">
        <v>0</v>
      </c>
      <c r="L662">
        <v>0</v>
      </c>
      <c r="M662">
        <v>0</v>
      </c>
      <c r="N662">
        <v>0</v>
      </c>
      <c r="O662">
        <v>1</v>
      </c>
      <c r="Q662" t="s">
        <v>459</v>
      </c>
    </row>
    <row r="663" spans="1:17" x14ac:dyDescent="0.35">
      <c r="A663" t="s">
        <v>3340</v>
      </c>
      <c r="B663" t="s">
        <v>3341</v>
      </c>
      <c r="C663" t="s">
        <v>3342</v>
      </c>
      <c r="D663" t="s">
        <v>3343</v>
      </c>
      <c r="E663" t="s">
        <v>3344</v>
      </c>
      <c r="F663">
        <v>1</v>
      </c>
      <c r="G663" t="s">
        <v>68</v>
      </c>
      <c r="H663" t="s">
        <v>129</v>
      </c>
      <c r="I663">
        <v>1</v>
      </c>
      <c r="J663">
        <v>0</v>
      </c>
      <c r="K663">
        <v>0</v>
      </c>
      <c r="L663">
        <v>0</v>
      </c>
      <c r="M663">
        <v>0</v>
      </c>
      <c r="N663">
        <v>0</v>
      </c>
      <c r="O663">
        <v>1</v>
      </c>
      <c r="Q663" t="s">
        <v>1810</v>
      </c>
    </row>
    <row r="664" spans="1:17" x14ac:dyDescent="0.35">
      <c r="A664" t="s">
        <v>3345</v>
      </c>
      <c r="B664" t="s">
        <v>3346</v>
      </c>
      <c r="C664" t="s">
        <v>3347</v>
      </c>
      <c r="D664" t="s">
        <v>3348</v>
      </c>
      <c r="E664" t="s">
        <v>1645</v>
      </c>
      <c r="F664">
        <v>1</v>
      </c>
      <c r="G664" t="s">
        <v>68</v>
      </c>
      <c r="H664" t="s">
        <v>129</v>
      </c>
      <c r="I664">
        <v>1</v>
      </c>
      <c r="J664">
        <v>0</v>
      </c>
      <c r="K664">
        <v>0</v>
      </c>
      <c r="L664">
        <v>0</v>
      </c>
      <c r="M664">
        <v>0</v>
      </c>
      <c r="N664">
        <v>0</v>
      </c>
      <c r="O664">
        <v>1</v>
      </c>
      <c r="Q664" t="s">
        <v>1810</v>
      </c>
    </row>
    <row r="665" spans="1:17" x14ac:dyDescent="0.35">
      <c r="A665" t="s">
        <v>3349</v>
      </c>
      <c r="B665" t="s">
        <v>3350</v>
      </c>
      <c r="C665" t="s">
        <v>3351</v>
      </c>
      <c r="D665" t="s">
        <v>3352</v>
      </c>
      <c r="E665" t="s">
        <v>380</v>
      </c>
      <c r="F665">
        <v>1</v>
      </c>
      <c r="G665" t="s">
        <v>68</v>
      </c>
      <c r="H665" t="s">
        <v>123</v>
      </c>
      <c r="I665">
        <v>0</v>
      </c>
      <c r="J665">
        <v>1</v>
      </c>
      <c r="K665">
        <v>0</v>
      </c>
      <c r="L665">
        <v>0</v>
      </c>
      <c r="M665">
        <v>0</v>
      </c>
      <c r="N665">
        <v>0</v>
      </c>
      <c r="O665">
        <v>1</v>
      </c>
      <c r="Q665" t="s">
        <v>973</v>
      </c>
    </row>
    <row r="666" spans="1:17" x14ac:dyDescent="0.35">
      <c r="A666" t="s">
        <v>3353</v>
      </c>
      <c r="B666" t="s">
        <v>3354</v>
      </c>
      <c r="C666" t="s">
        <v>3355</v>
      </c>
      <c r="D666" t="s">
        <v>3356</v>
      </c>
      <c r="E666" t="s">
        <v>1354</v>
      </c>
      <c r="F666">
        <v>1</v>
      </c>
      <c r="G666" t="s">
        <v>68</v>
      </c>
      <c r="H666" t="s">
        <v>129</v>
      </c>
      <c r="I666">
        <v>1</v>
      </c>
      <c r="J666">
        <v>0</v>
      </c>
      <c r="K666">
        <v>0</v>
      </c>
      <c r="L666">
        <v>0</v>
      </c>
      <c r="M666">
        <v>0</v>
      </c>
      <c r="N666">
        <v>0</v>
      </c>
      <c r="O666">
        <v>1</v>
      </c>
      <c r="Q666" t="s">
        <v>1810</v>
      </c>
    </row>
    <row r="667" spans="1:17" x14ac:dyDescent="0.35">
      <c r="A667" t="s">
        <v>3357</v>
      </c>
      <c r="B667" t="s">
        <v>3358</v>
      </c>
      <c r="C667" t="s">
        <v>3359</v>
      </c>
      <c r="D667" t="s">
        <v>3360</v>
      </c>
      <c r="E667" t="s">
        <v>3361</v>
      </c>
      <c r="F667">
        <v>1</v>
      </c>
      <c r="G667" t="s">
        <v>68</v>
      </c>
      <c r="H667" t="s">
        <v>3362</v>
      </c>
      <c r="I667">
        <v>1</v>
      </c>
      <c r="J667">
        <v>0</v>
      </c>
      <c r="K667">
        <v>0</v>
      </c>
      <c r="L667">
        <v>0</v>
      </c>
      <c r="M667">
        <v>0</v>
      </c>
      <c r="N667">
        <v>0</v>
      </c>
      <c r="O667">
        <v>1</v>
      </c>
      <c r="Q667" t="s">
        <v>459</v>
      </c>
    </row>
    <row r="668" spans="1:17" x14ac:dyDescent="0.35">
      <c r="A668" t="s">
        <v>3363</v>
      </c>
      <c r="B668" t="s">
        <v>3364</v>
      </c>
      <c r="C668" t="s">
        <v>3365</v>
      </c>
      <c r="D668" t="s">
        <v>3366</v>
      </c>
      <c r="E668" t="s">
        <v>1315</v>
      </c>
      <c r="F668">
        <v>1</v>
      </c>
      <c r="G668" t="s">
        <v>68</v>
      </c>
      <c r="H668" t="s">
        <v>3367</v>
      </c>
      <c r="I668">
        <v>0</v>
      </c>
      <c r="J668">
        <v>1</v>
      </c>
      <c r="K668">
        <v>0</v>
      </c>
      <c r="L668">
        <v>0</v>
      </c>
      <c r="M668">
        <v>0</v>
      </c>
      <c r="N668">
        <v>0</v>
      </c>
      <c r="O668">
        <v>1</v>
      </c>
      <c r="Q668" t="s">
        <v>118</v>
      </c>
    </row>
    <row r="669" spans="1:17" x14ac:dyDescent="0.35">
      <c r="A669" t="s">
        <v>3368</v>
      </c>
      <c r="B669" t="s">
        <v>3369</v>
      </c>
      <c r="C669" t="s">
        <v>3370</v>
      </c>
      <c r="D669" t="s">
        <v>3371</v>
      </c>
      <c r="E669" t="s">
        <v>1787</v>
      </c>
      <c r="F669">
        <v>1</v>
      </c>
      <c r="G669" t="s">
        <v>68</v>
      </c>
      <c r="H669" t="s">
        <v>3372</v>
      </c>
      <c r="I669">
        <v>0</v>
      </c>
      <c r="J669">
        <v>1</v>
      </c>
      <c r="K669">
        <v>0</v>
      </c>
      <c r="L669">
        <v>0</v>
      </c>
      <c r="M669">
        <v>0</v>
      </c>
      <c r="N669">
        <v>0</v>
      </c>
      <c r="O669">
        <v>1</v>
      </c>
      <c r="Q669" t="s">
        <v>606</v>
      </c>
    </row>
    <row r="670" spans="1:17" x14ac:dyDescent="0.35">
      <c r="A670" t="s">
        <v>3373</v>
      </c>
      <c r="B670" t="s">
        <v>3374</v>
      </c>
      <c r="C670" t="s">
        <v>3375</v>
      </c>
      <c r="D670" t="s">
        <v>3376</v>
      </c>
      <c r="E670" t="s">
        <v>3377</v>
      </c>
      <c r="F670">
        <v>1</v>
      </c>
      <c r="G670" t="s">
        <v>68</v>
      </c>
      <c r="H670" t="s">
        <v>3378</v>
      </c>
      <c r="I670">
        <v>0</v>
      </c>
      <c r="J670">
        <v>1</v>
      </c>
      <c r="K670">
        <v>0</v>
      </c>
      <c r="L670">
        <v>0</v>
      </c>
      <c r="M670">
        <v>0</v>
      </c>
      <c r="N670">
        <v>0</v>
      </c>
      <c r="O670">
        <v>1</v>
      </c>
      <c r="Q670" t="s">
        <v>70</v>
      </c>
    </row>
    <row r="671" spans="1:17" x14ac:dyDescent="0.35">
      <c r="A671" t="s">
        <v>3379</v>
      </c>
      <c r="B671" t="s">
        <v>3380</v>
      </c>
      <c r="C671" t="s">
        <v>3381</v>
      </c>
      <c r="D671" t="s">
        <v>3382</v>
      </c>
      <c r="E671" t="s">
        <v>380</v>
      </c>
      <c r="F671">
        <v>1</v>
      </c>
      <c r="G671" t="s">
        <v>68</v>
      </c>
      <c r="H671" t="s">
        <v>129</v>
      </c>
      <c r="I671">
        <v>1</v>
      </c>
      <c r="J671">
        <v>0</v>
      </c>
      <c r="K671">
        <v>0</v>
      </c>
      <c r="L671">
        <v>0</v>
      </c>
      <c r="M671">
        <v>0</v>
      </c>
      <c r="N671">
        <v>0</v>
      </c>
      <c r="O671">
        <v>1</v>
      </c>
      <c r="Q671" t="s">
        <v>459</v>
      </c>
    </row>
    <row r="672" spans="1:17" x14ac:dyDescent="0.35">
      <c r="A672" t="s">
        <v>3383</v>
      </c>
      <c r="B672" t="s">
        <v>3384</v>
      </c>
      <c r="C672" t="s">
        <v>3385</v>
      </c>
      <c r="D672" t="s">
        <v>3386</v>
      </c>
      <c r="E672" t="s">
        <v>1835</v>
      </c>
      <c r="F672">
        <v>1</v>
      </c>
      <c r="G672" t="s">
        <v>68</v>
      </c>
      <c r="H672" t="s">
        <v>3387</v>
      </c>
      <c r="I672">
        <v>0</v>
      </c>
      <c r="J672">
        <v>1</v>
      </c>
      <c r="K672">
        <v>0</v>
      </c>
      <c r="L672">
        <v>0</v>
      </c>
      <c r="M672">
        <v>0</v>
      </c>
      <c r="N672">
        <v>0</v>
      </c>
      <c r="O672">
        <v>1</v>
      </c>
      <c r="Q672" t="s">
        <v>606</v>
      </c>
    </row>
    <row r="673" spans="1:17" x14ac:dyDescent="0.35">
      <c r="A673" t="s">
        <v>3388</v>
      </c>
      <c r="B673" t="s">
        <v>3389</v>
      </c>
      <c r="C673" t="s">
        <v>3390</v>
      </c>
      <c r="D673" t="s">
        <v>3391</v>
      </c>
      <c r="E673" t="s">
        <v>3392</v>
      </c>
      <c r="F673">
        <v>1</v>
      </c>
      <c r="G673" t="s">
        <v>68</v>
      </c>
      <c r="H673" t="s">
        <v>129</v>
      </c>
      <c r="I673">
        <v>1</v>
      </c>
      <c r="J673">
        <v>0</v>
      </c>
      <c r="K673">
        <v>0</v>
      </c>
      <c r="L673">
        <v>0</v>
      </c>
      <c r="M673">
        <v>0</v>
      </c>
      <c r="N673">
        <v>0</v>
      </c>
      <c r="O673">
        <v>1</v>
      </c>
      <c r="Q673" t="s">
        <v>1259</v>
      </c>
    </row>
    <row r="674" spans="1:17" x14ac:dyDescent="0.35">
      <c r="A674" t="s">
        <v>3393</v>
      </c>
      <c r="B674" t="s">
        <v>3394</v>
      </c>
      <c r="C674" t="s">
        <v>3395</v>
      </c>
      <c r="D674" t="s">
        <v>3396</v>
      </c>
      <c r="E674" t="s">
        <v>1651</v>
      </c>
      <c r="F674">
        <v>1</v>
      </c>
      <c r="G674" t="s">
        <v>68</v>
      </c>
      <c r="H674" t="s">
        <v>3397</v>
      </c>
      <c r="I674">
        <v>0</v>
      </c>
      <c r="J674">
        <v>1</v>
      </c>
      <c r="K674">
        <v>0</v>
      </c>
      <c r="L674">
        <v>0</v>
      </c>
      <c r="M674">
        <v>0</v>
      </c>
      <c r="N674">
        <v>0</v>
      </c>
      <c r="O674">
        <v>1</v>
      </c>
      <c r="Q674" t="s">
        <v>606</v>
      </c>
    </row>
    <row r="675" spans="1:17" x14ac:dyDescent="0.35">
      <c r="A675" t="s">
        <v>3398</v>
      </c>
      <c r="B675" t="s">
        <v>3399</v>
      </c>
      <c r="C675" t="s">
        <v>3400</v>
      </c>
      <c r="D675" t="s">
        <v>3401</v>
      </c>
      <c r="E675" t="s">
        <v>3402</v>
      </c>
      <c r="F675">
        <v>1</v>
      </c>
      <c r="G675" t="s">
        <v>68</v>
      </c>
      <c r="H675" t="s">
        <v>3403</v>
      </c>
      <c r="I675">
        <v>0</v>
      </c>
      <c r="J675">
        <v>1</v>
      </c>
      <c r="K675">
        <v>0</v>
      </c>
      <c r="L675">
        <v>0</v>
      </c>
      <c r="M675">
        <v>0</v>
      </c>
      <c r="N675">
        <v>0</v>
      </c>
      <c r="O675">
        <v>1</v>
      </c>
      <c r="Q675" t="s">
        <v>96</v>
      </c>
    </row>
    <row r="676" spans="1:17" x14ac:dyDescent="0.35">
      <c r="A676" t="s">
        <v>3404</v>
      </c>
      <c r="B676" t="s">
        <v>3405</v>
      </c>
      <c r="C676" t="s">
        <v>3406</v>
      </c>
      <c r="D676" t="s">
        <v>3407</v>
      </c>
      <c r="E676" t="s">
        <v>380</v>
      </c>
      <c r="F676">
        <v>1</v>
      </c>
      <c r="G676" t="s">
        <v>68</v>
      </c>
      <c r="H676" t="s">
        <v>3408</v>
      </c>
      <c r="I676">
        <v>0</v>
      </c>
      <c r="J676">
        <v>0</v>
      </c>
      <c r="K676">
        <v>0</v>
      </c>
      <c r="L676">
        <v>0</v>
      </c>
      <c r="M676">
        <v>1</v>
      </c>
      <c r="N676">
        <v>0</v>
      </c>
      <c r="O676">
        <v>1</v>
      </c>
      <c r="Q676" t="s">
        <v>253</v>
      </c>
    </row>
    <row r="677" spans="1:17" x14ac:dyDescent="0.35">
      <c r="A677" t="s">
        <v>3409</v>
      </c>
      <c r="B677" t="s">
        <v>3410</v>
      </c>
      <c r="C677" t="s">
        <v>3411</v>
      </c>
      <c r="D677" t="s">
        <v>3412</v>
      </c>
      <c r="E677" t="s">
        <v>3271</v>
      </c>
      <c r="F677">
        <v>1</v>
      </c>
      <c r="G677" t="s">
        <v>68</v>
      </c>
      <c r="H677" t="s">
        <v>3413</v>
      </c>
      <c r="I677">
        <v>1</v>
      </c>
      <c r="J677">
        <v>0</v>
      </c>
      <c r="K677">
        <v>0</v>
      </c>
      <c r="L677">
        <v>0</v>
      </c>
      <c r="M677">
        <v>0</v>
      </c>
      <c r="N677">
        <v>0</v>
      </c>
      <c r="O677">
        <v>1</v>
      </c>
      <c r="Q677" t="s">
        <v>1810</v>
      </c>
    </row>
    <row r="678" spans="1:17" x14ac:dyDescent="0.35">
      <c r="A678" t="s">
        <v>3414</v>
      </c>
      <c r="B678" t="s">
        <v>3415</v>
      </c>
      <c r="C678" t="s">
        <v>3416</v>
      </c>
      <c r="D678" t="s">
        <v>3417</v>
      </c>
      <c r="E678" t="s">
        <v>179</v>
      </c>
      <c r="F678">
        <v>1</v>
      </c>
      <c r="G678" t="s">
        <v>68</v>
      </c>
      <c r="H678" t="s">
        <v>3418</v>
      </c>
      <c r="I678">
        <v>0</v>
      </c>
      <c r="J678">
        <v>1</v>
      </c>
      <c r="K678">
        <v>0</v>
      </c>
      <c r="L678">
        <v>0</v>
      </c>
      <c r="M678">
        <v>0</v>
      </c>
      <c r="N678">
        <v>0</v>
      </c>
      <c r="O678">
        <v>1</v>
      </c>
      <c r="Q678" t="s">
        <v>96</v>
      </c>
    </row>
    <row r="679" spans="1:17" x14ac:dyDescent="0.35">
      <c r="A679" t="s">
        <v>3419</v>
      </c>
      <c r="B679" t="s">
        <v>3420</v>
      </c>
      <c r="C679" t="s">
        <v>3421</v>
      </c>
      <c r="D679" t="s">
        <v>3422</v>
      </c>
      <c r="E679" t="s">
        <v>179</v>
      </c>
      <c r="F679">
        <v>1</v>
      </c>
      <c r="G679" t="s">
        <v>68</v>
      </c>
      <c r="H679" t="s">
        <v>3423</v>
      </c>
      <c r="I679">
        <v>0</v>
      </c>
      <c r="J679">
        <v>1</v>
      </c>
      <c r="K679">
        <v>0</v>
      </c>
      <c r="L679">
        <v>0</v>
      </c>
      <c r="M679">
        <v>0</v>
      </c>
      <c r="N679">
        <v>0</v>
      </c>
      <c r="O679">
        <v>1</v>
      </c>
      <c r="Q679" t="s">
        <v>70</v>
      </c>
    </row>
    <row r="680" spans="1:17" x14ac:dyDescent="0.35">
      <c r="A680" t="s">
        <v>3424</v>
      </c>
      <c r="B680" t="s">
        <v>3425</v>
      </c>
      <c r="C680" t="s">
        <v>3426</v>
      </c>
      <c r="D680" t="s">
        <v>3427</v>
      </c>
      <c r="E680" t="s">
        <v>212</v>
      </c>
      <c r="F680">
        <v>1</v>
      </c>
      <c r="G680" t="s">
        <v>68</v>
      </c>
      <c r="H680" t="s">
        <v>3428</v>
      </c>
      <c r="I680">
        <v>0</v>
      </c>
      <c r="J680">
        <v>0</v>
      </c>
      <c r="K680">
        <v>0</v>
      </c>
      <c r="L680">
        <v>0</v>
      </c>
      <c r="M680">
        <v>1</v>
      </c>
      <c r="N680">
        <v>0</v>
      </c>
      <c r="O680">
        <v>1</v>
      </c>
      <c r="Q680" t="s">
        <v>96</v>
      </c>
    </row>
    <row r="681" spans="1:17" x14ac:dyDescent="0.35">
      <c r="A681" t="s">
        <v>3429</v>
      </c>
      <c r="B681" t="s">
        <v>3430</v>
      </c>
      <c r="C681" t="s">
        <v>3431</v>
      </c>
      <c r="D681" t="s">
        <v>3432</v>
      </c>
      <c r="E681" t="s">
        <v>179</v>
      </c>
      <c r="F681">
        <v>1</v>
      </c>
      <c r="G681" t="s">
        <v>68</v>
      </c>
      <c r="H681" t="s">
        <v>3433</v>
      </c>
      <c r="I681">
        <v>0</v>
      </c>
      <c r="J681">
        <v>0</v>
      </c>
      <c r="K681">
        <v>0</v>
      </c>
      <c r="L681">
        <v>0</v>
      </c>
      <c r="M681">
        <v>1</v>
      </c>
      <c r="N681">
        <v>0</v>
      </c>
      <c r="O681">
        <v>1</v>
      </c>
      <c r="Q681" t="s">
        <v>70</v>
      </c>
    </row>
    <row r="682" spans="1:17" x14ac:dyDescent="0.35">
      <c r="A682" t="s">
        <v>3434</v>
      </c>
      <c r="B682" t="s">
        <v>3435</v>
      </c>
      <c r="C682" t="s">
        <v>3436</v>
      </c>
      <c r="D682" t="s">
        <v>3437</v>
      </c>
      <c r="E682" t="s">
        <v>1809</v>
      </c>
      <c r="F682">
        <v>1</v>
      </c>
      <c r="G682" t="s">
        <v>68</v>
      </c>
      <c r="H682" t="s">
        <v>3438</v>
      </c>
      <c r="I682">
        <v>0</v>
      </c>
      <c r="J682">
        <v>1</v>
      </c>
      <c r="K682">
        <v>0</v>
      </c>
      <c r="L682">
        <v>0</v>
      </c>
      <c r="M682">
        <v>0</v>
      </c>
      <c r="N682">
        <v>0</v>
      </c>
      <c r="O682">
        <v>1</v>
      </c>
      <c r="Q682" t="s">
        <v>1332</v>
      </c>
    </row>
    <row r="683" spans="1:17" x14ac:dyDescent="0.35">
      <c r="A683" t="s">
        <v>3439</v>
      </c>
      <c r="B683" t="s">
        <v>3440</v>
      </c>
      <c r="C683" t="s">
        <v>3441</v>
      </c>
      <c r="D683" t="s">
        <v>3442</v>
      </c>
      <c r="E683" t="s">
        <v>1315</v>
      </c>
      <c r="F683">
        <v>1</v>
      </c>
      <c r="G683" t="s">
        <v>68</v>
      </c>
      <c r="H683" t="s">
        <v>3443</v>
      </c>
      <c r="I683">
        <v>1</v>
      </c>
      <c r="J683">
        <v>0</v>
      </c>
      <c r="K683">
        <v>0</v>
      </c>
      <c r="L683">
        <v>0</v>
      </c>
      <c r="M683">
        <v>0</v>
      </c>
      <c r="N683">
        <v>0</v>
      </c>
      <c r="O683">
        <v>1</v>
      </c>
      <c r="Q683" t="s">
        <v>2539</v>
      </c>
    </row>
    <row r="684" spans="1:17" x14ac:dyDescent="0.35">
      <c r="A684" t="s">
        <v>3444</v>
      </c>
      <c r="B684" t="s">
        <v>3445</v>
      </c>
      <c r="C684" t="s">
        <v>3446</v>
      </c>
      <c r="D684" t="s">
        <v>3447</v>
      </c>
      <c r="E684" t="s">
        <v>3448</v>
      </c>
      <c r="F684">
        <v>1</v>
      </c>
      <c r="G684" t="s">
        <v>68</v>
      </c>
      <c r="H684" t="s">
        <v>3449</v>
      </c>
      <c r="I684">
        <v>0</v>
      </c>
      <c r="J684">
        <v>1</v>
      </c>
      <c r="K684">
        <v>0</v>
      </c>
      <c r="L684">
        <v>0</v>
      </c>
      <c r="M684">
        <v>0</v>
      </c>
      <c r="N684">
        <v>0</v>
      </c>
      <c r="O684">
        <v>1</v>
      </c>
      <c r="Q684" t="s">
        <v>96</v>
      </c>
    </row>
    <row r="685" spans="1:17" x14ac:dyDescent="0.35">
      <c r="A685" t="s">
        <v>3450</v>
      </c>
      <c r="B685" t="s">
        <v>3451</v>
      </c>
      <c r="C685" t="s">
        <v>3452</v>
      </c>
      <c r="D685" t="s">
        <v>3453</v>
      </c>
      <c r="E685" t="s">
        <v>179</v>
      </c>
      <c r="F685">
        <v>1</v>
      </c>
      <c r="G685" t="s">
        <v>68</v>
      </c>
      <c r="H685" t="s">
        <v>3454</v>
      </c>
      <c r="I685">
        <v>0</v>
      </c>
      <c r="J685">
        <v>0</v>
      </c>
      <c r="K685">
        <v>0</v>
      </c>
      <c r="L685">
        <v>1</v>
      </c>
      <c r="M685">
        <v>0</v>
      </c>
      <c r="N685">
        <v>0</v>
      </c>
      <c r="O685">
        <v>1</v>
      </c>
      <c r="Q685" t="s">
        <v>96</v>
      </c>
    </row>
    <row r="686" spans="1:17" x14ac:dyDescent="0.35">
      <c r="A686" t="s">
        <v>3455</v>
      </c>
      <c r="B686" t="s">
        <v>3456</v>
      </c>
      <c r="C686" t="s">
        <v>3457</v>
      </c>
      <c r="D686" t="s">
        <v>3458</v>
      </c>
      <c r="E686" t="s">
        <v>3459</v>
      </c>
      <c r="F686">
        <v>1</v>
      </c>
      <c r="G686" t="s">
        <v>68</v>
      </c>
      <c r="H686" t="s">
        <v>129</v>
      </c>
      <c r="I686">
        <v>1</v>
      </c>
      <c r="J686">
        <v>0</v>
      </c>
      <c r="K686">
        <v>0</v>
      </c>
      <c r="L686">
        <v>0</v>
      </c>
      <c r="M686">
        <v>0</v>
      </c>
      <c r="N686">
        <v>0</v>
      </c>
      <c r="O686">
        <v>1</v>
      </c>
      <c r="Q686" t="s">
        <v>776</v>
      </c>
    </row>
    <row r="687" spans="1:17" x14ac:dyDescent="0.35">
      <c r="A687" t="s">
        <v>3460</v>
      </c>
      <c r="B687" t="s">
        <v>3461</v>
      </c>
      <c r="C687" t="s">
        <v>3462</v>
      </c>
      <c r="D687" t="s">
        <v>3463</v>
      </c>
      <c r="E687" t="s">
        <v>179</v>
      </c>
      <c r="F687">
        <v>1</v>
      </c>
      <c r="G687" t="s">
        <v>68</v>
      </c>
      <c r="H687" t="s">
        <v>129</v>
      </c>
      <c r="I687">
        <v>1</v>
      </c>
      <c r="J687">
        <v>0</v>
      </c>
      <c r="K687">
        <v>0</v>
      </c>
      <c r="L687">
        <v>0</v>
      </c>
      <c r="M687">
        <v>0</v>
      </c>
      <c r="N687">
        <v>0</v>
      </c>
      <c r="O687">
        <v>1</v>
      </c>
      <c r="Q687" t="s">
        <v>459</v>
      </c>
    </row>
    <row r="688" spans="1:17" x14ac:dyDescent="0.35">
      <c r="A688" t="s">
        <v>3464</v>
      </c>
      <c r="B688" t="s">
        <v>3465</v>
      </c>
      <c r="C688" t="s">
        <v>3466</v>
      </c>
      <c r="D688" t="s">
        <v>3467</v>
      </c>
      <c r="E688" t="s">
        <v>2146</v>
      </c>
      <c r="F688">
        <v>1</v>
      </c>
      <c r="G688" t="s">
        <v>68</v>
      </c>
      <c r="H688" t="s">
        <v>3468</v>
      </c>
      <c r="I688">
        <v>0</v>
      </c>
      <c r="J688">
        <v>1</v>
      </c>
      <c r="K688">
        <v>0</v>
      </c>
      <c r="L688">
        <v>0</v>
      </c>
      <c r="M688">
        <v>0</v>
      </c>
      <c r="N688">
        <v>0</v>
      </c>
      <c r="O688">
        <v>1</v>
      </c>
      <c r="Q688" t="s">
        <v>118</v>
      </c>
    </row>
    <row r="689" spans="1:17" x14ac:dyDescent="0.35">
      <c r="A689" t="s">
        <v>3469</v>
      </c>
      <c r="B689" t="s">
        <v>3470</v>
      </c>
      <c r="C689" t="s">
        <v>3471</v>
      </c>
      <c r="D689" t="s">
        <v>3472</v>
      </c>
      <c r="E689" t="s">
        <v>3271</v>
      </c>
      <c r="F689">
        <v>1</v>
      </c>
      <c r="G689" t="s">
        <v>68</v>
      </c>
      <c r="H689" t="s">
        <v>129</v>
      </c>
      <c r="I689">
        <v>1</v>
      </c>
      <c r="J689">
        <v>0</v>
      </c>
      <c r="K689">
        <v>0</v>
      </c>
      <c r="L689">
        <v>0</v>
      </c>
      <c r="M689">
        <v>0</v>
      </c>
      <c r="N689">
        <v>0</v>
      </c>
      <c r="O689">
        <v>1</v>
      </c>
      <c r="Q689" t="s">
        <v>77</v>
      </c>
    </row>
    <row r="690" spans="1:17" x14ac:dyDescent="0.35">
      <c r="A690" t="s">
        <v>3473</v>
      </c>
      <c r="B690" t="s">
        <v>3474</v>
      </c>
      <c r="C690" t="s">
        <v>3475</v>
      </c>
      <c r="D690" t="s">
        <v>3476</v>
      </c>
      <c r="E690" t="s">
        <v>369</v>
      </c>
      <c r="F690">
        <v>1</v>
      </c>
      <c r="G690" t="s">
        <v>68</v>
      </c>
      <c r="H690" t="s">
        <v>129</v>
      </c>
      <c r="I690">
        <v>1</v>
      </c>
      <c r="J690">
        <v>0</v>
      </c>
      <c r="K690">
        <v>0</v>
      </c>
      <c r="L690">
        <v>0</v>
      </c>
      <c r="M690">
        <v>0</v>
      </c>
      <c r="N690">
        <v>0</v>
      </c>
      <c r="O690">
        <v>1</v>
      </c>
      <c r="Q690" t="s">
        <v>606</v>
      </c>
    </row>
    <row r="691" spans="1:17" x14ac:dyDescent="0.35">
      <c r="A691" t="s">
        <v>3477</v>
      </c>
      <c r="B691" t="s">
        <v>3478</v>
      </c>
      <c r="C691" t="s">
        <v>3479</v>
      </c>
      <c r="D691" t="s">
        <v>3480</v>
      </c>
      <c r="E691" t="s">
        <v>3481</v>
      </c>
      <c r="F691">
        <v>1</v>
      </c>
      <c r="G691" t="s">
        <v>68</v>
      </c>
      <c r="H691" t="s">
        <v>129</v>
      </c>
      <c r="I691">
        <v>1</v>
      </c>
      <c r="J691">
        <v>0</v>
      </c>
      <c r="K691">
        <v>0</v>
      </c>
      <c r="L691">
        <v>0</v>
      </c>
      <c r="M691">
        <v>0</v>
      </c>
      <c r="N691">
        <v>0</v>
      </c>
      <c r="O691">
        <v>1</v>
      </c>
      <c r="Q691" t="s">
        <v>566</v>
      </c>
    </row>
    <row r="692" spans="1:17" x14ac:dyDescent="0.35">
      <c r="A692" t="s">
        <v>3482</v>
      </c>
      <c r="B692" t="s">
        <v>3483</v>
      </c>
      <c r="C692" t="s">
        <v>3484</v>
      </c>
      <c r="D692" t="s">
        <v>3485</v>
      </c>
      <c r="E692" t="s">
        <v>3486</v>
      </c>
      <c r="F692">
        <v>1</v>
      </c>
      <c r="G692" t="s">
        <v>68</v>
      </c>
      <c r="H692" t="s">
        <v>3487</v>
      </c>
      <c r="I692">
        <v>0</v>
      </c>
      <c r="J692">
        <v>1</v>
      </c>
      <c r="K692">
        <v>0</v>
      </c>
      <c r="L692">
        <v>0</v>
      </c>
      <c r="M692">
        <v>0</v>
      </c>
      <c r="N692">
        <v>0</v>
      </c>
      <c r="O692">
        <v>1</v>
      </c>
      <c r="Q692" t="s">
        <v>96</v>
      </c>
    </row>
    <row r="693" spans="1:17" x14ac:dyDescent="0.35">
      <c r="A693" t="s">
        <v>3488</v>
      </c>
      <c r="B693" t="s">
        <v>3489</v>
      </c>
      <c r="C693" t="s">
        <v>3490</v>
      </c>
      <c r="D693" t="s">
        <v>3491</v>
      </c>
      <c r="E693" t="s">
        <v>1772</v>
      </c>
      <c r="F693">
        <v>1</v>
      </c>
      <c r="G693" t="s">
        <v>68</v>
      </c>
      <c r="H693" t="s">
        <v>129</v>
      </c>
      <c r="I693">
        <v>1</v>
      </c>
      <c r="J693">
        <v>0</v>
      </c>
      <c r="K693">
        <v>0</v>
      </c>
      <c r="L693">
        <v>0</v>
      </c>
      <c r="M693">
        <v>0</v>
      </c>
      <c r="N693">
        <v>0</v>
      </c>
      <c r="O693">
        <v>1</v>
      </c>
      <c r="Q693" t="s">
        <v>2539</v>
      </c>
    </row>
    <row r="694" spans="1:17" x14ac:dyDescent="0.35">
      <c r="A694" t="s">
        <v>3492</v>
      </c>
      <c r="B694" t="s">
        <v>3493</v>
      </c>
      <c r="C694" t="s">
        <v>3494</v>
      </c>
      <c r="D694" t="s">
        <v>3495</v>
      </c>
      <c r="E694" t="s">
        <v>3496</v>
      </c>
      <c r="F694">
        <v>1</v>
      </c>
      <c r="G694" t="s">
        <v>68</v>
      </c>
      <c r="H694" t="s">
        <v>129</v>
      </c>
      <c r="I694">
        <v>1</v>
      </c>
      <c r="J694">
        <v>0</v>
      </c>
      <c r="K694">
        <v>0</v>
      </c>
      <c r="L694">
        <v>0</v>
      </c>
      <c r="M694">
        <v>0</v>
      </c>
      <c r="N694">
        <v>0</v>
      </c>
      <c r="O694">
        <v>1</v>
      </c>
      <c r="Q694" t="s">
        <v>1810</v>
      </c>
    </row>
    <row r="695" spans="1:17" x14ac:dyDescent="0.35">
      <c r="A695" t="s">
        <v>3497</v>
      </c>
      <c r="B695" t="s">
        <v>3498</v>
      </c>
      <c r="C695" t="s">
        <v>3499</v>
      </c>
      <c r="D695" t="s">
        <v>3500</v>
      </c>
      <c r="E695" t="s">
        <v>3501</v>
      </c>
      <c r="F695">
        <v>1</v>
      </c>
      <c r="G695" t="s">
        <v>68</v>
      </c>
      <c r="H695" t="s">
        <v>129</v>
      </c>
      <c r="I695">
        <v>1</v>
      </c>
      <c r="J695">
        <v>0</v>
      </c>
      <c r="K695">
        <v>0</v>
      </c>
      <c r="L695">
        <v>0</v>
      </c>
      <c r="M695">
        <v>0</v>
      </c>
      <c r="N695">
        <v>0</v>
      </c>
      <c r="O695">
        <v>1</v>
      </c>
      <c r="Q695" t="s">
        <v>118</v>
      </c>
    </row>
    <row r="696" spans="1:17" x14ac:dyDescent="0.35">
      <c r="A696" t="s">
        <v>3502</v>
      </c>
      <c r="B696" t="s">
        <v>3503</v>
      </c>
      <c r="C696" t="s">
        <v>3504</v>
      </c>
      <c r="D696" t="s">
        <v>3505</v>
      </c>
      <c r="E696" t="s">
        <v>101</v>
      </c>
      <c r="F696">
        <v>1</v>
      </c>
      <c r="G696" t="s">
        <v>68</v>
      </c>
      <c r="H696" t="s">
        <v>3506</v>
      </c>
      <c r="I696">
        <v>0</v>
      </c>
      <c r="J696">
        <v>1</v>
      </c>
      <c r="K696">
        <v>0</v>
      </c>
      <c r="L696">
        <v>0</v>
      </c>
      <c r="M696">
        <v>0</v>
      </c>
      <c r="N696">
        <v>0</v>
      </c>
      <c r="O696">
        <v>1</v>
      </c>
      <c r="Q696" t="s">
        <v>77</v>
      </c>
    </row>
    <row r="697" spans="1:17" x14ac:dyDescent="0.35">
      <c r="A697" t="s">
        <v>3507</v>
      </c>
      <c r="B697" t="s">
        <v>3508</v>
      </c>
      <c r="C697" t="s">
        <v>3509</v>
      </c>
      <c r="D697" t="s">
        <v>3510</v>
      </c>
      <c r="E697" t="s">
        <v>179</v>
      </c>
      <c r="F697">
        <v>1</v>
      </c>
      <c r="G697" t="s">
        <v>68</v>
      </c>
      <c r="H697" t="s">
        <v>3511</v>
      </c>
      <c r="I697">
        <v>0</v>
      </c>
      <c r="J697">
        <v>1</v>
      </c>
      <c r="K697">
        <v>0</v>
      </c>
      <c r="L697">
        <v>0</v>
      </c>
      <c r="M697">
        <v>0</v>
      </c>
      <c r="N697">
        <v>0</v>
      </c>
      <c r="O697">
        <v>1</v>
      </c>
      <c r="Q697" t="s">
        <v>96</v>
      </c>
    </row>
    <row r="698" spans="1:17" x14ac:dyDescent="0.35">
      <c r="A698" t="s">
        <v>3512</v>
      </c>
      <c r="B698" t="s">
        <v>3513</v>
      </c>
      <c r="C698" t="s">
        <v>3514</v>
      </c>
      <c r="D698" t="s">
        <v>3515</v>
      </c>
      <c r="E698" t="s">
        <v>3516</v>
      </c>
      <c r="F698">
        <v>1</v>
      </c>
      <c r="G698" t="s">
        <v>68</v>
      </c>
      <c r="H698" t="s">
        <v>129</v>
      </c>
      <c r="I698">
        <v>1</v>
      </c>
      <c r="J698">
        <v>0</v>
      </c>
      <c r="K698">
        <v>0</v>
      </c>
      <c r="L698">
        <v>0</v>
      </c>
      <c r="M698">
        <v>0</v>
      </c>
      <c r="N698">
        <v>0</v>
      </c>
      <c r="O698">
        <v>1</v>
      </c>
      <c r="Q698" t="s">
        <v>118</v>
      </c>
    </row>
    <row r="699" spans="1:17" x14ac:dyDescent="0.35">
      <c r="A699" t="s">
        <v>3517</v>
      </c>
      <c r="B699" t="s">
        <v>3518</v>
      </c>
      <c r="C699" t="s">
        <v>3519</v>
      </c>
      <c r="D699" t="s">
        <v>3520</v>
      </c>
      <c r="E699" t="s">
        <v>600</v>
      </c>
      <c r="F699">
        <v>1</v>
      </c>
      <c r="G699" t="s">
        <v>68</v>
      </c>
      <c r="H699" t="s">
        <v>3521</v>
      </c>
      <c r="I699">
        <v>1</v>
      </c>
      <c r="J699">
        <v>0</v>
      </c>
      <c r="K699">
        <v>0</v>
      </c>
      <c r="L699">
        <v>0</v>
      </c>
      <c r="M699">
        <v>0</v>
      </c>
      <c r="N699">
        <v>0</v>
      </c>
      <c r="O699">
        <v>1</v>
      </c>
      <c r="Q699" t="s">
        <v>776</v>
      </c>
    </row>
    <row r="700" spans="1:17" x14ac:dyDescent="0.35">
      <c r="A700" t="s">
        <v>3522</v>
      </c>
      <c r="B700" t="s">
        <v>3523</v>
      </c>
      <c r="C700" t="s">
        <v>3524</v>
      </c>
      <c r="D700" t="s">
        <v>3525</v>
      </c>
      <c r="E700" t="s">
        <v>1376</v>
      </c>
      <c r="F700">
        <v>1</v>
      </c>
      <c r="G700" t="s">
        <v>68</v>
      </c>
      <c r="H700" t="s">
        <v>129</v>
      </c>
      <c r="I700">
        <v>1</v>
      </c>
      <c r="J700">
        <v>0</v>
      </c>
      <c r="K700">
        <v>0</v>
      </c>
      <c r="L700">
        <v>0</v>
      </c>
      <c r="M700">
        <v>0</v>
      </c>
      <c r="N700">
        <v>0</v>
      </c>
      <c r="O700">
        <v>1</v>
      </c>
      <c r="Q700" t="s">
        <v>1810</v>
      </c>
    </row>
    <row r="701" spans="1:17" x14ac:dyDescent="0.35">
      <c r="A701" t="s">
        <v>3526</v>
      </c>
      <c r="B701" t="s">
        <v>3527</v>
      </c>
      <c r="C701" t="s">
        <v>3528</v>
      </c>
      <c r="D701" t="s">
        <v>3529</v>
      </c>
      <c r="E701" t="s">
        <v>1787</v>
      </c>
      <c r="F701">
        <v>1</v>
      </c>
      <c r="G701" t="s">
        <v>68</v>
      </c>
      <c r="H701" t="s">
        <v>3530</v>
      </c>
      <c r="I701">
        <v>0</v>
      </c>
      <c r="J701">
        <v>1</v>
      </c>
      <c r="K701">
        <v>0</v>
      </c>
      <c r="L701">
        <v>0</v>
      </c>
      <c r="M701">
        <v>0</v>
      </c>
      <c r="N701">
        <v>0</v>
      </c>
      <c r="O701">
        <v>1</v>
      </c>
      <c r="Q701" t="s">
        <v>459</v>
      </c>
    </row>
    <row r="702" spans="1:17" x14ac:dyDescent="0.35">
      <c r="A702" t="s">
        <v>3531</v>
      </c>
      <c r="B702" t="s">
        <v>3532</v>
      </c>
      <c r="C702" t="s">
        <v>3533</v>
      </c>
      <c r="D702" t="s">
        <v>3534</v>
      </c>
      <c r="E702" t="s">
        <v>1787</v>
      </c>
      <c r="F702">
        <v>1</v>
      </c>
      <c r="G702" t="s">
        <v>68</v>
      </c>
      <c r="H702" t="s">
        <v>129</v>
      </c>
      <c r="I702">
        <v>1</v>
      </c>
      <c r="J702">
        <v>0</v>
      </c>
      <c r="K702">
        <v>0</v>
      </c>
      <c r="L702">
        <v>0</v>
      </c>
      <c r="M702">
        <v>0</v>
      </c>
      <c r="N702">
        <v>0</v>
      </c>
      <c r="O702">
        <v>1</v>
      </c>
      <c r="Q702" t="s">
        <v>1332</v>
      </c>
    </row>
    <row r="703" spans="1:17" x14ac:dyDescent="0.35">
      <c r="A703" t="s">
        <v>3535</v>
      </c>
      <c r="B703" t="s">
        <v>3536</v>
      </c>
      <c r="C703" t="s">
        <v>3537</v>
      </c>
      <c r="D703" t="s">
        <v>3538</v>
      </c>
      <c r="E703" t="s">
        <v>1298</v>
      </c>
      <c r="F703">
        <v>1</v>
      </c>
      <c r="G703" t="s">
        <v>68</v>
      </c>
      <c r="H703" t="s">
        <v>129</v>
      </c>
      <c r="I703">
        <v>1</v>
      </c>
      <c r="J703">
        <v>0</v>
      </c>
      <c r="K703">
        <v>0</v>
      </c>
      <c r="L703">
        <v>0</v>
      </c>
      <c r="M703">
        <v>0</v>
      </c>
      <c r="N703">
        <v>0</v>
      </c>
      <c r="O703">
        <v>1</v>
      </c>
      <c r="Q703" t="s">
        <v>70</v>
      </c>
    </row>
    <row r="704" spans="1:17" x14ac:dyDescent="0.35">
      <c r="A704" t="s">
        <v>3539</v>
      </c>
      <c r="B704" t="s">
        <v>3540</v>
      </c>
      <c r="C704" t="s">
        <v>3541</v>
      </c>
      <c r="D704" t="s">
        <v>3542</v>
      </c>
      <c r="E704" t="s">
        <v>386</v>
      </c>
      <c r="F704">
        <v>1</v>
      </c>
      <c r="G704" t="s">
        <v>68</v>
      </c>
      <c r="H704" t="s">
        <v>129</v>
      </c>
      <c r="I704">
        <v>1</v>
      </c>
      <c r="J704">
        <v>0</v>
      </c>
      <c r="K704">
        <v>0</v>
      </c>
      <c r="L704">
        <v>0</v>
      </c>
      <c r="M704">
        <v>0</v>
      </c>
      <c r="N704">
        <v>0</v>
      </c>
      <c r="O704">
        <v>1</v>
      </c>
      <c r="Q704" t="s">
        <v>471</v>
      </c>
    </row>
    <row r="705" spans="1:17" x14ac:dyDescent="0.35">
      <c r="A705" t="s">
        <v>3543</v>
      </c>
      <c r="B705" t="s">
        <v>3544</v>
      </c>
      <c r="C705" t="s">
        <v>3545</v>
      </c>
      <c r="D705" t="s">
        <v>3546</v>
      </c>
      <c r="E705" t="s">
        <v>1354</v>
      </c>
      <c r="F705">
        <v>1</v>
      </c>
      <c r="G705" t="s">
        <v>68</v>
      </c>
      <c r="H705" t="s">
        <v>3547</v>
      </c>
      <c r="I705">
        <v>0</v>
      </c>
      <c r="J705">
        <v>1</v>
      </c>
      <c r="K705">
        <v>0</v>
      </c>
      <c r="L705">
        <v>0</v>
      </c>
      <c r="M705">
        <v>0</v>
      </c>
      <c r="N705">
        <v>0</v>
      </c>
      <c r="O705">
        <v>1</v>
      </c>
      <c r="Q705" t="s">
        <v>868</v>
      </c>
    </row>
    <row r="706" spans="1:17" x14ac:dyDescent="0.35">
      <c r="A706" t="s">
        <v>3548</v>
      </c>
      <c r="B706" t="s">
        <v>3549</v>
      </c>
      <c r="C706" t="s">
        <v>3550</v>
      </c>
      <c r="D706" t="s">
        <v>3551</v>
      </c>
      <c r="E706" t="s">
        <v>380</v>
      </c>
      <c r="F706">
        <v>1</v>
      </c>
      <c r="G706" t="s">
        <v>68</v>
      </c>
      <c r="H706" t="s">
        <v>129</v>
      </c>
      <c r="I706">
        <v>1</v>
      </c>
      <c r="J706">
        <v>0</v>
      </c>
      <c r="K706">
        <v>0</v>
      </c>
      <c r="L706">
        <v>0</v>
      </c>
      <c r="M706">
        <v>0</v>
      </c>
      <c r="N706">
        <v>0</v>
      </c>
      <c r="O706">
        <v>1</v>
      </c>
      <c r="Q706" t="s">
        <v>459</v>
      </c>
    </row>
    <row r="707" spans="1:17" x14ac:dyDescent="0.35">
      <c r="A707" t="s">
        <v>3552</v>
      </c>
      <c r="B707" t="s">
        <v>3553</v>
      </c>
      <c r="C707" t="s">
        <v>3554</v>
      </c>
      <c r="D707" t="s">
        <v>3555</v>
      </c>
      <c r="E707" t="s">
        <v>600</v>
      </c>
      <c r="F707">
        <v>1</v>
      </c>
      <c r="G707" t="s">
        <v>68</v>
      </c>
      <c r="H707" t="s">
        <v>129</v>
      </c>
      <c r="I707">
        <v>1</v>
      </c>
      <c r="J707">
        <v>0</v>
      </c>
      <c r="K707">
        <v>0</v>
      </c>
      <c r="L707">
        <v>0</v>
      </c>
      <c r="M707">
        <v>0</v>
      </c>
      <c r="N707">
        <v>0</v>
      </c>
      <c r="O707">
        <v>1</v>
      </c>
      <c r="Q707" t="s">
        <v>776</v>
      </c>
    </row>
    <row r="708" spans="1:17" hidden="1" x14ac:dyDescent="0.35">
      <c r="A708" t="s">
        <v>3556</v>
      </c>
      <c r="B708" t="s">
        <v>3557</v>
      </c>
      <c r="C708" t="s">
        <v>3558</v>
      </c>
      <c r="D708" t="s">
        <v>3559</v>
      </c>
      <c r="E708" t="s">
        <v>600</v>
      </c>
      <c r="F708">
        <v>1</v>
      </c>
      <c r="G708" t="s">
        <v>68</v>
      </c>
      <c r="H708" t="s">
        <v>129</v>
      </c>
      <c r="I708">
        <v>1</v>
      </c>
      <c r="J708">
        <v>0</v>
      </c>
      <c r="K708">
        <v>0</v>
      </c>
      <c r="L708">
        <v>0</v>
      </c>
      <c r="M708">
        <v>0</v>
      </c>
      <c r="N708">
        <v>0</v>
      </c>
      <c r="O708">
        <v>1</v>
      </c>
      <c r="Q708" t="s">
        <v>3560</v>
      </c>
    </row>
    <row r="709" spans="1:17" x14ac:dyDescent="0.35">
      <c r="A709" t="s">
        <v>3561</v>
      </c>
      <c r="B709" t="s">
        <v>3562</v>
      </c>
      <c r="C709" t="s">
        <v>3563</v>
      </c>
      <c r="D709" t="s">
        <v>3564</v>
      </c>
      <c r="E709" t="s">
        <v>464</v>
      </c>
      <c r="F709">
        <v>1</v>
      </c>
      <c r="G709" t="s">
        <v>68</v>
      </c>
      <c r="H709" t="s">
        <v>3565</v>
      </c>
      <c r="I709">
        <v>0</v>
      </c>
      <c r="J709">
        <v>1</v>
      </c>
      <c r="K709">
        <v>0</v>
      </c>
      <c r="L709">
        <v>0</v>
      </c>
      <c r="M709">
        <v>0</v>
      </c>
      <c r="N709">
        <v>0</v>
      </c>
      <c r="O709">
        <v>1</v>
      </c>
      <c r="Q709" t="s">
        <v>70</v>
      </c>
    </row>
    <row r="710" spans="1:17" x14ac:dyDescent="0.35">
      <c r="A710" t="s">
        <v>3566</v>
      </c>
      <c r="B710" t="s">
        <v>3567</v>
      </c>
      <c r="C710" t="s">
        <v>3568</v>
      </c>
      <c r="D710" t="s">
        <v>3569</v>
      </c>
      <c r="E710" t="s">
        <v>3570</v>
      </c>
      <c r="F710">
        <v>1</v>
      </c>
      <c r="G710" t="s">
        <v>68</v>
      </c>
      <c r="H710" t="s">
        <v>3571</v>
      </c>
      <c r="I710">
        <v>0</v>
      </c>
      <c r="J710">
        <v>1</v>
      </c>
      <c r="K710">
        <v>0</v>
      </c>
      <c r="L710">
        <v>0</v>
      </c>
      <c r="M710">
        <v>0</v>
      </c>
      <c r="N710">
        <v>0</v>
      </c>
      <c r="O710">
        <v>1</v>
      </c>
      <c r="Q710" t="s">
        <v>70</v>
      </c>
    </row>
    <row r="711" spans="1:17" x14ac:dyDescent="0.35">
      <c r="A711" t="s">
        <v>3572</v>
      </c>
      <c r="B711" t="s">
        <v>3573</v>
      </c>
      <c r="C711" t="s">
        <v>3574</v>
      </c>
      <c r="D711" t="s">
        <v>3575</v>
      </c>
      <c r="E711" t="s">
        <v>2618</v>
      </c>
      <c r="F711">
        <v>1</v>
      </c>
      <c r="G711" t="s">
        <v>68</v>
      </c>
      <c r="H711" t="s">
        <v>129</v>
      </c>
      <c r="I711">
        <v>1</v>
      </c>
      <c r="J711">
        <v>0</v>
      </c>
      <c r="K711">
        <v>0</v>
      </c>
      <c r="L711">
        <v>0</v>
      </c>
      <c r="M711">
        <v>0</v>
      </c>
      <c r="N711">
        <v>0</v>
      </c>
      <c r="O711">
        <v>1</v>
      </c>
      <c r="Q711" t="s">
        <v>459</v>
      </c>
    </row>
    <row r="712" spans="1:17" x14ac:dyDescent="0.35">
      <c r="A712" t="s">
        <v>3576</v>
      </c>
      <c r="B712" t="s">
        <v>3577</v>
      </c>
      <c r="C712" t="s">
        <v>3578</v>
      </c>
      <c r="D712" t="s">
        <v>3579</v>
      </c>
      <c r="E712" t="s">
        <v>3402</v>
      </c>
      <c r="F712">
        <v>1</v>
      </c>
      <c r="G712" t="s">
        <v>68</v>
      </c>
      <c r="H712" t="s">
        <v>3580</v>
      </c>
      <c r="I712">
        <v>0</v>
      </c>
      <c r="J712">
        <v>1</v>
      </c>
      <c r="K712">
        <v>0</v>
      </c>
      <c r="L712">
        <v>0</v>
      </c>
      <c r="M712">
        <v>0</v>
      </c>
      <c r="N712">
        <v>0</v>
      </c>
      <c r="O712">
        <v>1</v>
      </c>
      <c r="Q712" t="s">
        <v>70</v>
      </c>
    </row>
    <row r="713" spans="1:17" x14ac:dyDescent="0.35">
      <c r="A713" t="s">
        <v>3581</v>
      </c>
      <c r="B713" t="s">
        <v>3582</v>
      </c>
      <c r="C713" t="s">
        <v>3583</v>
      </c>
      <c r="D713" t="s">
        <v>3584</v>
      </c>
      <c r="E713" t="s">
        <v>1766</v>
      </c>
      <c r="F713">
        <v>1</v>
      </c>
      <c r="G713" t="s">
        <v>68</v>
      </c>
      <c r="H713" t="s">
        <v>3585</v>
      </c>
      <c r="I713">
        <v>0</v>
      </c>
      <c r="J713">
        <v>1</v>
      </c>
      <c r="K713">
        <v>0</v>
      </c>
      <c r="L713">
        <v>0</v>
      </c>
      <c r="M713">
        <v>0</v>
      </c>
      <c r="N713">
        <v>0</v>
      </c>
      <c r="O713">
        <v>1</v>
      </c>
      <c r="Q713" t="s">
        <v>96</v>
      </c>
    </row>
    <row r="714" spans="1:17" x14ac:dyDescent="0.35">
      <c r="A714" t="s">
        <v>3586</v>
      </c>
      <c r="B714" t="s">
        <v>3587</v>
      </c>
      <c r="C714" t="s">
        <v>3588</v>
      </c>
      <c r="D714" t="s">
        <v>3589</v>
      </c>
      <c r="E714" t="s">
        <v>380</v>
      </c>
      <c r="F714">
        <v>1</v>
      </c>
      <c r="G714" t="s">
        <v>68</v>
      </c>
      <c r="H714" t="s">
        <v>3590</v>
      </c>
      <c r="I714">
        <v>0</v>
      </c>
      <c r="J714">
        <v>1</v>
      </c>
      <c r="K714">
        <v>0</v>
      </c>
      <c r="L714">
        <v>0</v>
      </c>
      <c r="M714">
        <v>0</v>
      </c>
      <c r="N714">
        <v>0</v>
      </c>
      <c r="O714">
        <v>1</v>
      </c>
      <c r="Q714" t="s">
        <v>118</v>
      </c>
    </row>
    <row r="715" spans="1:17" x14ac:dyDescent="0.35">
      <c r="A715" t="s">
        <v>3591</v>
      </c>
      <c r="B715" t="s">
        <v>3592</v>
      </c>
      <c r="C715" t="s">
        <v>3593</v>
      </c>
      <c r="D715" t="s">
        <v>3594</v>
      </c>
      <c r="E715" t="s">
        <v>380</v>
      </c>
      <c r="F715">
        <v>1</v>
      </c>
      <c r="G715" t="s">
        <v>68</v>
      </c>
      <c r="H715" t="s">
        <v>3595</v>
      </c>
      <c r="I715">
        <v>0</v>
      </c>
      <c r="J715">
        <v>1</v>
      </c>
      <c r="K715">
        <v>0</v>
      </c>
      <c r="L715">
        <v>0</v>
      </c>
      <c r="M715">
        <v>0</v>
      </c>
      <c r="N715">
        <v>0</v>
      </c>
      <c r="O715">
        <v>1</v>
      </c>
      <c r="Q715" t="s">
        <v>70</v>
      </c>
    </row>
    <row r="716" spans="1:17" x14ac:dyDescent="0.35">
      <c r="A716" t="s">
        <v>3596</v>
      </c>
      <c r="B716" t="s">
        <v>3597</v>
      </c>
      <c r="C716" t="s">
        <v>3598</v>
      </c>
      <c r="D716" t="s">
        <v>3599</v>
      </c>
      <c r="E716" t="s">
        <v>3600</v>
      </c>
      <c r="F716">
        <v>1</v>
      </c>
      <c r="G716" t="s">
        <v>68</v>
      </c>
      <c r="H716" t="s">
        <v>129</v>
      </c>
      <c r="I716">
        <v>1</v>
      </c>
      <c r="J716">
        <v>0</v>
      </c>
      <c r="K716">
        <v>0</v>
      </c>
      <c r="L716">
        <v>0</v>
      </c>
      <c r="M716">
        <v>0</v>
      </c>
      <c r="N716">
        <v>0</v>
      </c>
      <c r="O716">
        <v>1</v>
      </c>
      <c r="Q716" t="s">
        <v>973</v>
      </c>
    </row>
    <row r="717" spans="1:17" x14ac:dyDescent="0.35">
      <c r="A717" t="s">
        <v>3601</v>
      </c>
      <c r="B717" t="s">
        <v>3602</v>
      </c>
      <c r="C717" t="s">
        <v>3603</v>
      </c>
      <c r="D717" t="s">
        <v>3604</v>
      </c>
      <c r="E717" t="s">
        <v>1354</v>
      </c>
      <c r="F717">
        <v>1</v>
      </c>
      <c r="G717" t="s">
        <v>68</v>
      </c>
      <c r="H717" t="s">
        <v>129</v>
      </c>
      <c r="I717">
        <v>1</v>
      </c>
      <c r="J717">
        <v>0</v>
      </c>
      <c r="K717">
        <v>0</v>
      </c>
      <c r="L717">
        <v>0</v>
      </c>
      <c r="M717">
        <v>0</v>
      </c>
      <c r="N717">
        <v>0</v>
      </c>
      <c r="O717">
        <v>1</v>
      </c>
      <c r="Q717" t="s">
        <v>776</v>
      </c>
    </row>
    <row r="718" spans="1:17" x14ac:dyDescent="0.35">
      <c r="A718" t="s">
        <v>3605</v>
      </c>
      <c r="B718" t="s">
        <v>3606</v>
      </c>
      <c r="C718" t="s">
        <v>3607</v>
      </c>
      <c r="D718" t="s">
        <v>3608</v>
      </c>
      <c r="E718" t="s">
        <v>179</v>
      </c>
      <c r="F718">
        <v>1</v>
      </c>
      <c r="G718" t="s">
        <v>68</v>
      </c>
      <c r="H718" t="s">
        <v>129</v>
      </c>
      <c r="I718">
        <v>1</v>
      </c>
      <c r="J718">
        <v>0</v>
      </c>
      <c r="K718">
        <v>0</v>
      </c>
      <c r="L718">
        <v>0</v>
      </c>
      <c r="M718">
        <v>0</v>
      </c>
      <c r="N718">
        <v>0</v>
      </c>
      <c r="O718">
        <v>1</v>
      </c>
      <c r="Q718" t="s">
        <v>1810</v>
      </c>
    </row>
    <row r="719" spans="1:17" x14ac:dyDescent="0.35">
      <c r="A719" t="s">
        <v>3609</v>
      </c>
      <c r="B719" t="s">
        <v>3610</v>
      </c>
      <c r="C719" t="s">
        <v>3611</v>
      </c>
      <c r="D719" t="s">
        <v>3612</v>
      </c>
      <c r="E719" t="s">
        <v>1668</v>
      </c>
      <c r="F719">
        <v>1</v>
      </c>
      <c r="G719" t="s">
        <v>68</v>
      </c>
      <c r="H719" t="s">
        <v>129</v>
      </c>
      <c r="I719">
        <v>1</v>
      </c>
      <c r="J719">
        <v>0</v>
      </c>
      <c r="K719">
        <v>0</v>
      </c>
      <c r="L719">
        <v>0</v>
      </c>
      <c r="M719">
        <v>0</v>
      </c>
      <c r="N719">
        <v>0</v>
      </c>
      <c r="O719">
        <v>1</v>
      </c>
      <c r="Q719" t="s">
        <v>1332</v>
      </c>
    </row>
    <row r="720" spans="1:17" x14ac:dyDescent="0.35">
      <c r="A720" t="s">
        <v>3613</v>
      </c>
      <c r="B720" t="s">
        <v>3614</v>
      </c>
      <c r="C720" t="s">
        <v>3615</v>
      </c>
      <c r="D720" t="s">
        <v>3616</v>
      </c>
      <c r="E720" t="s">
        <v>436</v>
      </c>
      <c r="F720">
        <v>1</v>
      </c>
      <c r="G720" t="s">
        <v>68</v>
      </c>
      <c r="H720" t="s">
        <v>3617</v>
      </c>
      <c r="I720">
        <v>0</v>
      </c>
      <c r="J720">
        <v>1</v>
      </c>
      <c r="K720">
        <v>0</v>
      </c>
      <c r="L720">
        <v>0</v>
      </c>
      <c r="M720">
        <v>0</v>
      </c>
      <c r="N720">
        <v>0</v>
      </c>
      <c r="O720">
        <v>1</v>
      </c>
      <c r="Q720" t="s">
        <v>77</v>
      </c>
    </row>
    <row r="721" spans="1:17" x14ac:dyDescent="0.35">
      <c r="A721" t="s">
        <v>3618</v>
      </c>
      <c r="B721" t="s">
        <v>3619</v>
      </c>
      <c r="C721" t="s">
        <v>3620</v>
      </c>
      <c r="D721" t="s">
        <v>3621</v>
      </c>
      <c r="E721" t="s">
        <v>3622</v>
      </c>
      <c r="F721">
        <v>1</v>
      </c>
      <c r="G721" t="s">
        <v>68</v>
      </c>
      <c r="H721" t="s">
        <v>129</v>
      </c>
      <c r="I721">
        <v>1</v>
      </c>
      <c r="J721">
        <v>0</v>
      </c>
      <c r="K721">
        <v>0</v>
      </c>
      <c r="L721">
        <v>0</v>
      </c>
      <c r="M721">
        <v>0</v>
      </c>
      <c r="N721">
        <v>0</v>
      </c>
      <c r="O721">
        <v>1</v>
      </c>
      <c r="Q721" t="s">
        <v>96</v>
      </c>
    </row>
    <row r="722" spans="1:17" x14ac:dyDescent="0.35">
      <c r="A722" t="s">
        <v>3623</v>
      </c>
      <c r="B722" t="s">
        <v>3624</v>
      </c>
      <c r="C722" t="s">
        <v>3625</v>
      </c>
      <c r="D722" t="s">
        <v>3626</v>
      </c>
      <c r="E722" t="s">
        <v>1698</v>
      </c>
      <c r="F722">
        <v>1</v>
      </c>
      <c r="G722" t="s">
        <v>68</v>
      </c>
      <c r="H722" t="s">
        <v>3627</v>
      </c>
      <c r="I722">
        <v>1</v>
      </c>
      <c r="J722">
        <v>0</v>
      </c>
      <c r="K722">
        <v>0</v>
      </c>
      <c r="L722">
        <v>0</v>
      </c>
      <c r="M722">
        <v>0</v>
      </c>
      <c r="N722">
        <v>0</v>
      </c>
      <c r="O722">
        <v>1</v>
      </c>
      <c r="Q722" t="s">
        <v>1332</v>
      </c>
    </row>
    <row r="723" spans="1:17" x14ac:dyDescent="0.35">
      <c r="A723" t="s">
        <v>3628</v>
      </c>
      <c r="B723" t="s">
        <v>3629</v>
      </c>
      <c r="C723" t="s">
        <v>3630</v>
      </c>
      <c r="D723" t="s">
        <v>3631</v>
      </c>
      <c r="E723" t="s">
        <v>315</v>
      </c>
      <c r="F723">
        <v>1</v>
      </c>
      <c r="G723" t="s">
        <v>68</v>
      </c>
      <c r="H723" t="s">
        <v>3632</v>
      </c>
      <c r="I723">
        <v>1</v>
      </c>
      <c r="J723">
        <v>0</v>
      </c>
      <c r="K723">
        <v>0</v>
      </c>
      <c r="L723">
        <v>0</v>
      </c>
      <c r="M723">
        <v>0</v>
      </c>
      <c r="N723">
        <v>0</v>
      </c>
      <c r="O723">
        <v>1</v>
      </c>
      <c r="Q723" t="s">
        <v>791</v>
      </c>
    </row>
    <row r="724" spans="1:17" x14ac:dyDescent="0.35">
      <c r="A724" t="s">
        <v>3633</v>
      </c>
      <c r="B724" t="s">
        <v>3634</v>
      </c>
      <c r="C724" t="s">
        <v>3635</v>
      </c>
      <c r="D724" t="s">
        <v>3636</v>
      </c>
      <c r="E724" t="s">
        <v>1315</v>
      </c>
      <c r="F724">
        <v>1</v>
      </c>
      <c r="G724" t="s">
        <v>68</v>
      </c>
      <c r="H724" t="s">
        <v>3637</v>
      </c>
      <c r="I724">
        <v>0</v>
      </c>
      <c r="J724">
        <v>1</v>
      </c>
      <c r="K724">
        <v>0</v>
      </c>
      <c r="L724">
        <v>0</v>
      </c>
      <c r="M724">
        <v>0</v>
      </c>
      <c r="N724">
        <v>0</v>
      </c>
      <c r="O724">
        <v>1</v>
      </c>
      <c r="Q724" t="s">
        <v>868</v>
      </c>
    </row>
    <row r="725" spans="1:17" x14ac:dyDescent="0.35">
      <c r="A725" t="s">
        <v>3638</v>
      </c>
      <c r="B725" t="s">
        <v>3639</v>
      </c>
      <c r="C725" t="s">
        <v>3640</v>
      </c>
      <c r="D725" t="s">
        <v>3641</v>
      </c>
      <c r="E725" t="s">
        <v>1354</v>
      </c>
      <c r="F725">
        <v>1</v>
      </c>
      <c r="G725" t="s">
        <v>68</v>
      </c>
      <c r="H725" t="s">
        <v>3642</v>
      </c>
      <c r="I725">
        <v>0</v>
      </c>
      <c r="J725">
        <v>1</v>
      </c>
      <c r="K725">
        <v>0</v>
      </c>
      <c r="L725">
        <v>0</v>
      </c>
      <c r="M725">
        <v>0</v>
      </c>
      <c r="N725">
        <v>0</v>
      </c>
      <c r="O725">
        <v>1</v>
      </c>
      <c r="Q725" t="s">
        <v>253</v>
      </c>
    </row>
    <row r="726" spans="1:17" hidden="1" x14ac:dyDescent="0.35">
      <c r="A726" t="s">
        <v>3643</v>
      </c>
      <c r="B726" t="s">
        <v>3644</v>
      </c>
      <c r="C726" t="s">
        <v>3645</v>
      </c>
      <c r="D726" t="s">
        <v>3646</v>
      </c>
      <c r="E726" t="s">
        <v>1354</v>
      </c>
      <c r="F726">
        <v>1</v>
      </c>
      <c r="G726" t="s">
        <v>68</v>
      </c>
      <c r="H726" t="s">
        <v>129</v>
      </c>
      <c r="I726">
        <v>1</v>
      </c>
      <c r="J726">
        <v>0</v>
      </c>
      <c r="K726">
        <v>0</v>
      </c>
      <c r="L726">
        <v>0</v>
      </c>
      <c r="M726">
        <v>0</v>
      </c>
      <c r="N726">
        <v>0</v>
      </c>
      <c r="O726">
        <v>1</v>
      </c>
      <c r="Q726" t="s">
        <v>3560</v>
      </c>
    </row>
    <row r="727" spans="1:17" x14ac:dyDescent="0.35">
      <c r="A727" t="s">
        <v>3647</v>
      </c>
      <c r="B727" t="s">
        <v>3648</v>
      </c>
      <c r="C727" t="s">
        <v>3649</v>
      </c>
      <c r="D727" t="s">
        <v>3650</v>
      </c>
      <c r="E727" t="s">
        <v>3651</v>
      </c>
      <c r="F727">
        <v>1</v>
      </c>
      <c r="G727" t="s">
        <v>68</v>
      </c>
      <c r="H727" t="s">
        <v>3652</v>
      </c>
      <c r="I727">
        <v>0</v>
      </c>
      <c r="J727">
        <v>0</v>
      </c>
      <c r="K727">
        <v>0</v>
      </c>
      <c r="L727">
        <v>0</v>
      </c>
      <c r="M727">
        <v>0</v>
      </c>
      <c r="N727">
        <v>0</v>
      </c>
      <c r="O727">
        <v>1</v>
      </c>
      <c r="Q727" t="s">
        <v>118</v>
      </c>
    </row>
    <row r="728" spans="1:17" x14ac:dyDescent="0.35">
      <c r="A728" t="s">
        <v>3653</v>
      </c>
      <c r="B728" t="s">
        <v>3654</v>
      </c>
      <c r="C728" t="s">
        <v>3655</v>
      </c>
      <c r="D728" t="s">
        <v>3656</v>
      </c>
      <c r="E728" t="s">
        <v>1766</v>
      </c>
      <c r="F728">
        <v>1</v>
      </c>
      <c r="G728" t="s">
        <v>68</v>
      </c>
      <c r="H728" t="s">
        <v>3657</v>
      </c>
      <c r="I728">
        <v>0</v>
      </c>
      <c r="J728">
        <v>1</v>
      </c>
      <c r="K728">
        <v>0</v>
      </c>
      <c r="L728">
        <v>0</v>
      </c>
      <c r="M728">
        <v>0</v>
      </c>
      <c r="N728">
        <v>0</v>
      </c>
      <c r="O728">
        <v>1</v>
      </c>
      <c r="Q728" t="s">
        <v>96</v>
      </c>
    </row>
    <row r="729" spans="1:17" x14ac:dyDescent="0.35">
      <c r="A729" t="s">
        <v>3658</v>
      </c>
      <c r="B729" t="s">
        <v>3659</v>
      </c>
      <c r="C729" t="s">
        <v>3660</v>
      </c>
      <c r="D729" t="s">
        <v>3661</v>
      </c>
      <c r="E729" t="s">
        <v>1354</v>
      </c>
      <c r="F729">
        <v>1</v>
      </c>
      <c r="G729" t="s">
        <v>68</v>
      </c>
      <c r="H729" t="s">
        <v>3662</v>
      </c>
      <c r="I729">
        <v>1</v>
      </c>
      <c r="J729">
        <v>0</v>
      </c>
      <c r="K729">
        <v>0</v>
      </c>
      <c r="L729">
        <v>0</v>
      </c>
      <c r="M729">
        <v>0</v>
      </c>
      <c r="N729">
        <v>0</v>
      </c>
      <c r="O729">
        <v>1</v>
      </c>
      <c r="Q729" t="s">
        <v>459</v>
      </c>
    </row>
    <row r="730" spans="1:17" x14ac:dyDescent="0.35">
      <c r="A730" t="s">
        <v>3663</v>
      </c>
      <c r="B730" t="s">
        <v>3664</v>
      </c>
      <c r="C730" t="s">
        <v>3665</v>
      </c>
      <c r="D730" t="s">
        <v>3666</v>
      </c>
      <c r="E730" t="s">
        <v>3667</v>
      </c>
      <c r="F730">
        <v>1</v>
      </c>
      <c r="G730" t="s">
        <v>68</v>
      </c>
      <c r="H730" t="s">
        <v>3668</v>
      </c>
      <c r="I730">
        <v>0</v>
      </c>
      <c r="J730">
        <v>1</v>
      </c>
      <c r="K730">
        <v>0</v>
      </c>
      <c r="L730">
        <v>0</v>
      </c>
      <c r="M730">
        <v>0</v>
      </c>
      <c r="N730">
        <v>0</v>
      </c>
      <c r="O730">
        <v>1</v>
      </c>
      <c r="Q730" t="s">
        <v>70</v>
      </c>
    </row>
    <row r="731" spans="1:17" x14ac:dyDescent="0.35">
      <c r="A731" t="s">
        <v>3669</v>
      </c>
      <c r="B731" t="s">
        <v>3670</v>
      </c>
      <c r="C731" t="s">
        <v>3671</v>
      </c>
      <c r="D731" t="s">
        <v>3672</v>
      </c>
      <c r="E731" t="s">
        <v>380</v>
      </c>
      <c r="F731">
        <v>1</v>
      </c>
      <c r="G731" t="s">
        <v>68</v>
      </c>
      <c r="H731" t="s">
        <v>3673</v>
      </c>
      <c r="I731">
        <v>0</v>
      </c>
      <c r="J731">
        <v>1</v>
      </c>
      <c r="K731">
        <v>0</v>
      </c>
      <c r="L731">
        <v>0</v>
      </c>
      <c r="M731">
        <v>0</v>
      </c>
      <c r="N731">
        <v>0</v>
      </c>
      <c r="O731">
        <v>1</v>
      </c>
      <c r="Q731" t="s">
        <v>77</v>
      </c>
    </row>
    <row r="732" spans="1:17" x14ac:dyDescent="0.35">
      <c r="A732" t="s">
        <v>3674</v>
      </c>
      <c r="B732" t="s">
        <v>3675</v>
      </c>
      <c r="C732" t="s">
        <v>3676</v>
      </c>
      <c r="D732" t="s">
        <v>3677</v>
      </c>
      <c r="E732" t="s">
        <v>436</v>
      </c>
      <c r="F732">
        <v>1</v>
      </c>
      <c r="G732" t="s">
        <v>68</v>
      </c>
      <c r="H732" t="s">
        <v>3678</v>
      </c>
      <c r="I732">
        <v>0</v>
      </c>
      <c r="J732">
        <v>0</v>
      </c>
      <c r="K732">
        <v>0</v>
      </c>
      <c r="L732">
        <v>1</v>
      </c>
      <c r="M732">
        <v>0</v>
      </c>
      <c r="N732">
        <v>0</v>
      </c>
      <c r="O732">
        <v>1</v>
      </c>
      <c r="Q732" t="s">
        <v>118</v>
      </c>
    </row>
    <row r="733" spans="1:17" x14ac:dyDescent="0.35">
      <c r="A733" t="s">
        <v>3679</v>
      </c>
      <c r="B733" t="s">
        <v>3680</v>
      </c>
      <c r="C733" t="s">
        <v>3681</v>
      </c>
      <c r="D733" t="s">
        <v>3682</v>
      </c>
      <c r="E733" t="s">
        <v>1455</v>
      </c>
      <c r="F733">
        <v>1</v>
      </c>
      <c r="G733" t="s">
        <v>68</v>
      </c>
      <c r="H733" t="s">
        <v>3683</v>
      </c>
      <c r="I733">
        <v>0</v>
      </c>
      <c r="J733">
        <v>0</v>
      </c>
      <c r="K733">
        <v>0</v>
      </c>
      <c r="L733">
        <v>1</v>
      </c>
      <c r="M733">
        <v>0</v>
      </c>
      <c r="N733">
        <v>0</v>
      </c>
      <c r="O733">
        <v>1</v>
      </c>
      <c r="Q733" t="s">
        <v>77</v>
      </c>
    </row>
    <row r="734" spans="1:17" x14ac:dyDescent="0.35">
      <c r="A734" t="s">
        <v>3684</v>
      </c>
      <c r="B734" t="s">
        <v>3685</v>
      </c>
      <c r="C734" t="s">
        <v>3686</v>
      </c>
      <c r="D734" t="s">
        <v>3687</v>
      </c>
      <c r="E734" t="s">
        <v>2094</v>
      </c>
      <c r="F734">
        <v>1</v>
      </c>
      <c r="G734" t="s">
        <v>68</v>
      </c>
      <c r="H734" t="s">
        <v>3688</v>
      </c>
      <c r="I734">
        <v>0</v>
      </c>
      <c r="J734">
        <v>1</v>
      </c>
      <c r="K734">
        <v>0</v>
      </c>
      <c r="L734">
        <v>0</v>
      </c>
      <c r="M734">
        <v>0</v>
      </c>
      <c r="N734">
        <v>0</v>
      </c>
      <c r="O734">
        <v>1</v>
      </c>
      <c r="Q734" t="s">
        <v>103</v>
      </c>
    </row>
    <row r="735" spans="1:17" x14ac:dyDescent="0.35">
      <c r="A735" t="s">
        <v>3689</v>
      </c>
      <c r="B735" t="s">
        <v>3690</v>
      </c>
      <c r="C735" t="s">
        <v>3691</v>
      </c>
      <c r="D735" t="s">
        <v>3692</v>
      </c>
      <c r="E735" t="s">
        <v>386</v>
      </c>
      <c r="F735">
        <v>1</v>
      </c>
      <c r="G735" t="s">
        <v>68</v>
      </c>
      <c r="H735" t="s">
        <v>3693</v>
      </c>
      <c r="I735">
        <v>1</v>
      </c>
      <c r="J735">
        <v>0</v>
      </c>
      <c r="K735">
        <v>0</v>
      </c>
      <c r="L735">
        <v>0</v>
      </c>
      <c r="M735">
        <v>0</v>
      </c>
      <c r="N735">
        <v>0</v>
      </c>
      <c r="O735">
        <v>1</v>
      </c>
      <c r="Q735" t="s">
        <v>1332</v>
      </c>
    </row>
    <row r="736" spans="1:17" x14ac:dyDescent="0.35">
      <c r="A736" t="s">
        <v>3694</v>
      </c>
      <c r="B736" t="s">
        <v>3695</v>
      </c>
      <c r="C736" t="s">
        <v>3696</v>
      </c>
      <c r="D736" t="s">
        <v>3697</v>
      </c>
      <c r="E736" t="s">
        <v>3698</v>
      </c>
      <c r="F736">
        <v>1</v>
      </c>
      <c r="G736" t="s">
        <v>68</v>
      </c>
      <c r="H736" t="s">
        <v>3699</v>
      </c>
      <c r="I736">
        <v>0</v>
      </c>
      <c r="J736">
        <v>1</v>
      </c>
      <c r="K736">
        <v>0</v>
      </c>
      <c r="L736">
        <v>0</v>
      </c>
      <c r="M736">
        <v>0</v>
      </c>
      <c r="N736">
        <v>0</v>
      </c>
      <c r="O736">
        <v>1</v>
      </c>
      <c r="Q736" t="s">
        <v>118</v>
      </c>
    </row>
    <row r="737" spans="1:17" hidden="1" x14ac:dyDescent="0.35">
      <c r="A737" t="s">
        <v>3700</v>
      </c>
      <c r="B737" t="s">
        <v>3701</v>
      </c>
      <c r="C737" t="s">
        <v>3702</v>
      </c>
      <c r="D737" t="s">
        <v>3703</v>
      </c>
      <c r="E737" t="s">
        <v>1354</v>
      </c>
      <c r="F737">
        <v>1</v>
      </c>
      <c r="G737" t="s">
        <v>68</v>
      </c>
      <c r="H737" t="s">
        <v>129</v>
      </c>
      <c r="I737">
        <v>1</v>
      </c>
      <c r="J737">
        <v>0</v>
      </c>
      <c r="K737">
        <v>0</v>
      </c>
      <c r="L737">
        <v>0</v>
      </c>
      <c r="M737">
        <v>0</v>
      </c>
      <c r="N737">
        <v>0</v>
      </c>
      <c r="O737">
        <v>1</v>
      </c>
      <c r="Q737" t="s">
        <v>3704</v>
      </c>
    </row>
    <row r="738" spans="1:17" x14ac:dyDescent="0.35">
      <c r="A738" t="s">
        <v>3705</v>
      </c>
      <c r="B738" t="s">
        <v>3706</v>
      </c>
      <c r="C738" t="s">
        <v>3707</v>
      </c>
      <c r="D738" t="s">
        <v>3708</v>
      </c>
      <c r="E738" t="s">
        <v>315</v>
      </c>
      <c r="F738">
        <v>1</v>
      </c>
      <c r="G738" t="s">
        <v>68</v>
      </c>
      <c r="H738" t="s">
        <v>129</v>
      </c>
      <c r="I738">
        <v>1</v>
      </c>
      <c r="J738">
        <v>0</v>
      </c>
      <c r="K738">
        <v>0</v>
      </c>
      <c r="L738">
        <v>0</v>
      </c>
      <c r="M738">
        <v>0</v>
      </c>
      <c r="N738">
        <v>0</v>
      </c>
      <c r="O738">
        <v>1</v>
      </c>
      <c r="Q738" t="s">
        <v>459</v>
      </c>
    </row>
    <row r="739" spans="1:17" x14ac:dyDescent="0.35">
      <c r="A739" t="s">
        <v>3709</v>
      </c>
      <c r="B739" t="s">
        <v>3710</v>
      </c>
      <c r="C739" t="s">
        <v>3711</v>
      </c>
      <c r="D739" t="s">
        <v>3712</v>
      </c>
      <c r="E739" t="s">
        <v>3713</v>
      </c>
      <c r="F739">
        <v>1</v>
      </c>
      <c r="G739" t="s">
        <v>68</v>
      </c>
      <c r="H739" t="s">
        <v>3714</v>
      </c>
      <c r="I739">
        <v>0</v>
      </c>
      <c r="J739">
        <v>1</v>
      </c>
      <c r="K739">
        <v>0</v>
      </c>
      <c r="L739">
        <v>0</v>
      </c>
      <c r="M739">
        <v>0</v>
      </c>
      <c r="N739">
        <v>0</v>
      </c>
      <c r="O739">
        <v>1</v>
      </c>
      <c r="Q739" t="s">
        <v>606</v>
      </c>
    </row>
    <row r="740" spans="1:17" x14ac:dyDescent="0.35">
      <c r="A740" t="s">
        <v>3715</v>
      </c>
      <c r="B740" t="s">
        <v>3716</v>
      </c>
      <c r="C740" t="s">
        <v>3717</v>
      </c>
      <c r="D740" t="s">
        <v>3718</v>
      </c>
      <c r="E740" t="s">
        <v>3501</v>
      </c>
      <c r="F740">
        <v>1</v>
      </c>
      <c r="G740" t="s">
        <v>68</v>
      </c>
      <c r="H740" t="s">
        <v>129</v>
      </c>
      <c r="I740">
        <v>1</v>
      </c>
      <c r="J740">
        <v>0</v>
      </c>
      <c r="K740">
        <v>0</v>
      </c>
      <c r="L740">
        <v>0</v>
      </c>
      <c r="M740">
        <v>0</v>
      </c>
      <c r="N740">
        <v>0</v>
      </c>
      <c r="O740">
        <v>1</v>
      </c>
      <c r="Q740" t="s">
        <v>77</v>
      </c>
    </row>
    <row r="741" spans="1:17" x14ac:dyDescent="0.35">
      <c r="A741" t="s">
        <v>3719</v>
      </c>
      <c r="B741" t="s">
        <v>3720</v>
      </c>
      <c r="C741" t="s">
        <v>3721</v>
      </c>
      <c r="D741" t="s">
        <v>3722</v>
      </c>
      <c r="E741" t="s">
        <v>3723</v>
      </c>
      <c r="F741">
        <v>1</v>
      </c>
      <c r="G741" t="s">
        <v>68</v>
      </c>
      <c r="H741" t="s">
        <v>129</v>
      </c>
      <c r="I741">
        <v>1</v>
      </c>
      <c r="J741">
        <v>0</v>
      </c>
      <c r="K741">
        <v>0</v>
      </c>
      <c r="L741">
        <v>0</v>
      </c>
      <c r="M741">
        <v>0</v>
      </c>
      <c r="N741">
        <v>0</v>
      </c>
      <c r="O741">
        <v>1</v>
      </c>
      <c r="Q741" t="s">
        <v>118</v>
      </c>
    </row>
    <row r="742" spans="1:17" x14ac:dyDescent="0.35">
      <c r="A742" t="s">
        <v>3724</v>
      </c>
      <c r="B742" t="s">
        <v>3725</v>
      </c>
      <c r="C742" t="s">
        <v>3726</v>
      </c>
      <c r="D742" t="s">
        <v>3727</v>
      </c>
      <c r="E742" t="s">
        <v>229</v>
      </c>
      <c r="F742">
        <v>1</v>
      </c>
      <c r="G742" t="s">
        <v>68</v>
      </c>
      <c r="H742" t="s">
        <v>129</v>
      </c>
      <c r="I742">
        <v>1</v>
      </c>
      <c r="J742">
        <v>0</v>
      </c>
      <c r="K742">
        <v>0</v>
      </c>
      <c r="L742">
        <v>0</v>
      </c>
      <c r="M742">
        <v>0</v>
      </c>
      <c r="N742">
        <v>0</v>
      </c>
      <c r="O742">
        <v>1</v>
      </c>
      <c r="Q742" t="s">
        <v>791</v>
      </c>
    </row>
    <row r="743" spans="1:17" x14ac:dyDescent="0.35">
      <c r="A743" t="s">
        <v>3728</v>
      </c>
      <c r="B743" t="s">
        <v>3729</v>
      </c>
      <c r="C743" t="s">
        <v>3730</v>
      </c>
      <c r="D743" t="s">
        <v>3731</v>
      </c>
      <c r="E743" t="s">
        <v>1309</v>
      </c>
      <c r="F743">
        <v>1</v>
      </c>
      <c r="G743" t="s">
        <v>68</v>
      </c>
      <c r="H743" t="s">
        <v>3732</v>
      </c>
      <c r="I743">
        <v>0</v>
      </c>
      <c r="J743">
        <v>0</v>
      </c>
      <c r="K743">
        <v>0</v>
      </c>
      <c r="L743">
        <v>1</v>
      </c>
      <c r="M743">
        <v>0</v>
      </c>
      <c r="N743">
        <v>0</v>
      </c>
      <c r="O743">
        <v>1</v>
      </c>
      <c r="Q743" t="s">
        <v>96</v>
      </c>
    </row>
    <row r="744" spans="1:17" x14ac:dyDescent="0.35">
      <c r="A744" t="s">
        <v>3733</v>
      </c>
      <c r="B744" t="s">
        <v>3734</v>
      </c>
      <c r="C744" t="s">
        <v>3735</v>
      </c>
      <c r="D744" t="s">
        <v>3736</v>
      </c>
      <c r="E744" t="s">
        <v>3737</v>
      </c>
      <c r="F744">
        <v>1</v>
      </c>
      <c r="G744" t="s">
        <v>68</v>
      </c>
      <c r="H744" t="s">
        <v>129</v>
      </c>
      <c r="I744">
        <v>1</v>
      </c>
      <c r="J744">
        <v>0</v>
      </c>
      <c r="K744">
        <v>0</v>
      </c>
      <c r="L744">
        <v>0</v>
      </c>
      <c r="M744">
        <v>0</v>
      </c>
      <c r="N744">
        <v>0</v>
      </c>
      <c r="O744">
        <v>1</v>
      </c>
      <c r="Q744" t="s">
        <v>96</v>
      </c>
    </row>
    <row r="745" spans="1:17" x14ac:dyDescent="0.35">
      <c r="A745" t="s">
        <v>3738</v>
      </c>
      <c r="B745" t="s">
        <v>3739</v>
      </c>
      <c r="C745" t="s">
        <v>3740</v>
      </c>
      <c r="D745" t="s">
        <v>3741</v>
      </c>
      <c r="E745" t="s">
        <v>3742</v>
      </c>
      <c r="F745">
        <v>1</v>
      </c>
      <c r="G745" t="s">
        <v>68</v>
      </c>
      <c r="H745" t="s">
        <v>129</v>
      </c>
      <c r="I745">
        <v>1</v>
      </c>
      <c r="J745">
        <v>0</v>
      </c>
      <c r="K745">
        <v>0</v>
      </c>
      <c r="L745">
        <v>0</v>
      </c>
      <c r="M745">
        <v>0</v>
      </c>
      <c r="N745">
        <v>0</v>
      </c>
      <c r="O745">
        <v>1</v>
      </c>
      <c r="Q745" t="s">
        <v>1259</v>
      </c>
    </row>
    <row r="746" spans="1:17" x14ac:dyDescent="0.35">
      <c r="A746" t="s">
        <v>3743</v>
      </c>
      <c r="B746" t="s">
        <v>3744</v>
      </c>
      <c r="C746" t="s">
        <v>3745</v>
      </c>
      <c r="D746" t="s">
        <v>3746</v>
      </c>
      <c r="E746" t="s">
        <v>1354</v>
      </c>
      <c r="F746">
        <v>1</v>
      </c>
      <c r="G746" t="s">
        <v>68</v>
      </c>
      <c r="H746" t="s">
        <v>129</v>
      </c>
      <c r="I746">
        <v>1</v>
      </c>
      <c r="J746">
        <v>0</v>
      </c>
      <c r="K746">
        <v>0</v>
      </c>
      <c r="L746">
        <v>0</v>
      </c>
      <c r="M746">
        <v>0</v>
      </c>
      <c r="N746">
        <v>0</v>
      </c>
      <c r="O746">
        <v>1</v>
      </c>
      <c r="Q746" t="s">
        <v>1810</v>
      </c>
    </row>
    <row r="747" spans="1:17" hidden="1" x14ac:dyDescent="0.35">
      <c r="A747" t="s">
        <v>3747</v>
      </c>
      <c r="B747" t="s">
        <v>3748</v>
      </c>
      <c r="C747" t="s">
        <v>3749</v>
      </c>
      <c r="D747" t="s">
        <v>3750</v>
      </c>
      <c r="E747" t="s">
        <v>3751</v>
      </c>
      <c r="F747">
        <v>1</v>
      </c>
      <c r="G747" t="s">
        <v>68</v>
      </c>
      <c r="H747" t="s">
        <v>129</v>
      </c>
      <c r="I747">
        <v>1</v>
      </c>
      <c r="J747">
        <v>0</v>
      </c>
      <c r="K747">
        <v>0</v>
      </c>
      <c r="L747">
        <v>0</v>
      </c>
      <c r="M747">
        <v>0</v>
      </c>
      <c r="N747">
        <v>0</v>
      </c>
      <c r="O747">
        <v>1</v>
      </c>
      <c r="Q747" t="s">
        <v>3560</v>
      </c>
    </row>
    <row r="748" spans="1:17" x14ac:dyDescent="0.35">
      <c r="A748" t="s">
        <v>3752</v>
      </c>
      <c r="B748" t="s">
        <v>3753</v>
      </c>
      <c r="C748" t="s">
        <v>3754</v>
      </c>
      <c r="D748" t="s">
        <v>3755</v>
      </c>
      <c r="E748" t="s">
        <v>380</v>
      </c>
      <c r="F748">
        <v>1</v>
      </c>
      <c r="G748" t="s">
        <v>68</v>
      </c>
      <c r="H748" t="s">
        <v>3756</v>
      </c>
      <c r="I748">
        <v>0</v>
      </c>
      <c r="J748">
        <v>1</v>
      </c>
      <c r="K748">
        <v>0</v>
      </c>
      <c r="L748">
        <v>0</v>
      </c>
      <c r="M748">
        <v>0</v>
      </c>
      <c r="N748">
        <v>0</v>
      </c>
      <c r="O748">
        <v>1</v>
      </c>
      <c r="Q748" t="s">
        <v>103</v>
      </c>
    </row>
    <row r="749" spans="1:17" x14ac:dyDescent="0.35">
      <c r="A749" t="s">
        <v>3757</v>
      </c>
      <c r="B749" t="s">
        <v>3758</v>
      </c>
      <c r="C749" t="s">
        <v>3759</v>
      </c>
      <c r="D749" t="s">
        <v>3760</v>
      </c>
      <c r="E749" t="s">
        <v>464</v>
      </c>
      <c r="F749">
        <v>1</v>
      </c>
      <c r="G749" t="s">
        <v>68</v>
      </c>
      <c r="H749" t="s">
        <v>3761</v>
      </c>
      <c r="I749">
        <v>0</v>
      </c>
      <c r="J749">
        <v>1</v>
      </c>
      <c r="K749">
        <v>0</v>
      </c>
      <c r="L749">
        <v>0</v>
      </c>
      <c r="M749">
        <v>0</v>
      </c>
      <c r="N749">
        <v>0</v>
      </c>
      <c r="O749">
        <v>1</v>
      </c>
      <c r="Q749" t="s">
        <v>606</v>
      </c>
    </row>
    <row r="750" spans="1:17" x14ac:dyDescent="0.35">
      <c r="A750" t="s">
        <v>3762</v>
      </c>
      <c r="B750" t="s">
        <v>3763</v>
      </c>
      <c r="C750" t="s">
        <v>3764</v>
      </c>
      <c r="D750" t="s">
        <v>3765</v>
      </c>
      <c r="E750" t="s">
        <v>2094</v>
      </c>
      <c r="F750">
        <v>1</v>
      </c>
      <c r="G750" t="s">
        <v>68</v>
      </c>
      <c r="H750" t="s">
        <v>3766</v>
      </c>
      <c r="I750">
        <v>0</v>
      </c>
      <c r="J750">
        <v>0</v>
      </c>
      <c r="K750">
        <v>0</v>
      </c>
      <c r="L750">
        <v>1</v>
      </c>
      <c r="M750">
        <v>0</v>
      </c>
      <c r="N750">
        <v>0</v>
      </c>
      <c r="O750">
        <v>1</v>
      </c>
      <c r="Q750" t="s">
        <v>118</v>
      </c>
    </row>
    <row r="751" spans="1:17" x14ac:dyDescent="0.35">
      <c r="A751" t="s">
        <v>3767</v>
      </c>
      <c r="B751" t="s">
        <v>3768</v>
      </c>
      <c r="C751" t="s">
        <v>3769</v>
      </c>
      <c r="D751" t="s">
        <v>3770</v>
      </c>
      <c r="E751" t="s">
        <v>1287</v>
      </c>
      <c r="F751">
        <v>1</v>
      </c>
      <c r="G751" t="s">
        <v>68</v>
      </c>
      <c r="H751" t="s">
        <v>3771</v>
      </c>
      <c r="I751">
        <v>0</v>
      </c>
      <c r="J751">
        <v>1</v>
      </c>
      <c r="K751">
        <v>0</v>
      </c>
      <c r="L751">
        <v>0</v>
      </c>
      <c r="M751">
        <v>0</v>
      </c>
      <c r="N751">
        <v>0</v>
      </c>
      <c r="O751">
        <v>1</v>
      </c>
      <c r="Q751" t="s">
        <v>70</v>
      </c>
    </row>
    <row r="752" spans="1:17" x14ac:dyDescent="0.35">
      <c r="A752" t="s">
        <v>3772</v>
      </c>
      <c r="B752" t="s">
        <v>3773</v>
      </c>
      <c r="C752" t="s">
        <v>3774</v>
      </c>
      <c r="D752" t="s">
        <v>3775</v>
      </c>
      <c r="E752" t="s">
        <v>3271</v>
      </c>
      <c r="F752">
        <v>1</v>
      </c>
      <c r="G752" t="s">
        <v>68</v>
      </c>
      <c r="H752" t="s">
        <v>129</v>
      </c>
      <c r="I752">
        <v>1</v>
      </c>
      <c r="J752">
        <v>0</v>
      </c>
      <c r="K752">
        <v>0</v>
      </c>
      <c r="L752">
        <v>0</v>
      </c>
      <c r="M752">
        <v>0</v>
      </c>
      <c r="N752">
        <v>0</v>
      </c>
      <c r="O752">
        <v>1</v>
      </c>
      <c r="Q752" t="s">
        <v>1810</v>
      </c>
    </row>
    <row r="753" spans="1:17" x14ac:dyDescent="0.35">
      <c r="A753" t="s">
        <v>3776</v>
      </c>
      <c r="B753" t="s">
        <v>2003</v>
      </c>
      <c r="C753" t="s">
        <v>2004</v>
      </c>
      <c r="D753" t="s">
        <v>2005</v>
      </c>
      <c r="E753" t="s">
        <v>101</v>
      </c>
      <c r="F753">
        <v>1</v>
      </c>
      <c r="G753" t="s">
        <v>68</v>
      </c>
      <c r="H753" t="s">
        <v>3777</v>
      </c>
      <c r="I753">
        <v>0</v>
      </c>
      <c r="J753">
        <v>0</v>
      </c>
      <c r="K753">
        <v>0</v>
      </c>
      <c r="L753">
        <v>0</v>
      </c>
      <c r="M753">
        <v>0</v>
      </c>
      <c r="N753">
        <v>1</v>
      </c>
      <c r="O753">
        <v>1</v>
      </c>
      <c r="Q753" t="s">
        <v>253</v>
      </c>
    </row>
    <row r="754" spans="1:17" x14ac:dyDescent="0.35">
      <c r="A754" t="s">
        <v>3778</v>
      </c>
      <c r="B754" t="s">
        <v>3779</v>
      </c>
      <c r="C754" t="s">
        <v>3780</v>
      </c>
      <c r="D754" t="s">
        <v>3781</v>
      </c>
      <c r="E754" t="s">
        <v>3782</v>
      </c>
      <c r="F754">
        <v>1</v>
      </c>
      <c r="G754" t="s">
        <v>68</v>
      </c>
      <c r="H754" t="s">
        <v>3783</v>
      </c>
      <c r="I754">
        <v>0</v>
      </c>
      <c r="J754">
        <v>1</v>
      </c>
      <c r="K754">
        <v>0</v>
      </c>
      <c r="L754">
        <v>0</v>
      </c>
      <c r="M754">
        <v>0</v>
      </c>
      <c r="N754">
        <v>0</v>
      </c>
      <c r="O754">
        <v>1</v>
      </c>
      <c r="Q754" t="s">
        <v>606</v>
      </c>
    </row>
    <row r="755" spans="1:17" x14ac:dyDescent="0.35">
      <c r="A755" t="s">
        <v>3784</v>
      </c>
      <c r="B755" t="s">
        <v>3785</v>
      </c>
      <c r="C755" t="s">
        <v>3786</v>
      </c>
      <c r="D755" t="s">
        <v>3787</v>
      </c>
      <c r="E755" t="s">
        <v>179</v>
      </c>
      <c r="F755">
        <v>1</v>
      </c>
      <c r="G755" t="s">
        <v>68</v>
      </c>
      <c r="H755" t="s">
        <v>3788</v>
      </c>
      <c r="I755">
        <v>0</v>
      </c>
      <c r="J755">
        <v>1</v>
      </c>
      <c r="K755">
        <v>0</v>
      </c>
      <c r="L755">
        <v>0</v>
      </c>
      <c r="M755">
        <v>0</v>
      </c>
      <c r="N755">
        <v>0</v>
      </c>
      <c r="O755">
        <v>1</v>
      </c>
      <c r="Q755" t="s">
        <v>96</v>
      </c>
    </row>
    <row r="756" spans="1:17" x14ac:dyDescent="0.35">
      <c r="A756" t="s">
        <v>3789</v>
      </c>
      <c r="B756" t="s">
        <v>3790</v>
      </c>
      <c r="C756" t="s">
        <v>3791</v>
      </c>
      <c r="D756" t="s">
        <v>3792</v>
      </c>
      <c r="E756" t="s">
        <v>195</v>
      </c>
      <c r="F756">
        <v>1</v>
      </c>
      <c r="G756" t="s">
        <v>68</v>
      </c>
      <c r="H756" t="s">
        <v>3793</v>
      </c>
      <c r="I756">
        <v>0</v>
      </c>
      <c r="J756">
        <v>1</v>
      </c>
      <c r="K756">
        <v>0</v>
      </c>
      <c r="L756">
        <v>0</v>
      </c>
      <c r="M756">
        <v>0</v>
      </c>
      <c r="N756">
        <v>0</v>
      </c>
      <c r="O756">
        <v>1</v>
      </c>
      <c r="Q756" t="s">
        <v>606</v>
      </c>
    </row>
    <row r="757" spans="1:17" x14ac:dyDescent="0.35">
      <c r="A757" t="s">
        <v>3794</v>
      </c>
      <c r="B757" t="s">
        <v>3795</v>
      </c>
      <c r="C757" t="s">
        <v>3796</v>
      </c>
      <c r="D757" t="s">
        <v>3797</v>
      </c>
      <c r="E757" t="s">
        <v>3798</v>
      </c>
      <c r="F757">
        <v>1</v>
      </c>
      <c r="G757" t="s">
        <v>68</v>
      </c>
      <c r="H757" t="s">
        <v>129</v>
      </c>
      <c r="I757">
        <v>1</v>
      </c>
      <c r="J757">
        <v>0</v>
      </c>
      <c r="K757">
        <v>0</v>
      </c>
      <c r="L757">
        <v>0</v>
      </c>
      <c r="M757">
        <v>0</v>
      </c>
      <c r="N757">
        <v>0</v>
      </c>
      <c r="O757">
        <v>1</v>
      </c>
      <c r="Q757" t="s">
        <v>459</v>
      </c>
    </row>
    <row r="758" spans="1:17" x14ac:dyDescent="0.35">
      <c r="A758" t="s">
        <v>3799</v>
      </c>
      <c r="B758" t="s">
        <v>3800</v>
      </c>
      <c r="C758" t="s">
        <v>3801</v>
      </c>
      <c r="D758" t="s">
        <v>3802</v>
      </c>
      <c r="E758" t="s">
        <v>392</v>
      </c>
      <c r="F758">
        <v>1</v>
      </c>
      <c r="G758" t="s">
        <v>68</v>
      </c>
      <c r="H758" t="s">
        <v>129</v>
      </c>
      <c r="I758">
        <v>1</v>
      </c>
      <c r="J758">
        <v>0</v>
      </c>
      <c r="K758">
        <v>0</v>
      </c>
      <c r="L758">
        <v>0</v>
      </c>
      <c r="M758">
        <v>0</v>
      </c>
      <c r="N758">
        <v>0</v>
      </c>
      <c r="O758">
        <v>1</v>
      </c>
      <c r="Q758" t="s">
        <v>130</v>
      </c>
    </row>
    <row r="759" spans="1:17" x14ac:dyDescent="0.35">
      <c r="A759" t="s">
        <v>3803</v>
      </c>
      <c r="B759" t="s">
        <v>3804</v>
      </c>
      <c r="C759" t="s">
        <v>3805</v>
      </c>
      <c r="D759" t="s">
        <v>3806</v>
      </c>
      <c r="E759" t="s">
        <v>2270</v>
      </c>
      <c r="F759">
        <v>1</v>
      </c>
      <c r="G759" t="s">
        <v>68</v>
      </c>
      <c r="H759" t="s">
        <v>129</v>
      </c>
      <c r="I759">
        <v>1</v>
      </c>
      <c r="J759">
        <v>0</v>
      </c>
      <c r="K759">
        <v>0</v>
      </c>
      <c r="L759">
        <v>0</v>
      </c>
      <c r="M759">
        <v>0</v>
      </c>
      <c r="N759">
        <v>0</v>
      </c>
      <c r="O759">
        <v>1</v>
      </c>
      <c r="Q759" t="s">
        <v>791</v>
      </c>
    </row>
    <row r="760" spans="1:17" x14ac:dyDescent="0.35">
      <c r="A760" t="s">
        <v>3807</v>
      </c>
      <c r="B760" t="s">
        <v>3808</v>
      </c>
      <c r="C760" t="s">
        <v>3809</v>
      </c>
      <c r="D760" t="s">
        <v>3810</v>
      </c>
      <c r="E760" t="s">
        <v>1698</v>
      </c>
      <c r="F760">
        <v>1</v>
      </c>
      <c r="G760" t="s">
        <v>68</v>
      </c>
      <c r="H760" t="s">
        <v>3811</v>
      </c>
      <c r="I760">
        <v>1</v>
      </c>
      <c r="J760">
        <v>0</v>
      </c>
      <c r="K760">
        <v>0</v>
      </c>
      <c r="L760">
        <v>0</v>
      </c>
      <c r="M760">
        <v>0</v>
      </c>
      <c r="N760">
        <v>0</v>
      </c>
      <c r="O760">
        <v>1</v>
      </c>
      <c r="Q760" t="s">
        <v>791</v>
      </c>
    </row>
    <row r="761" spans="1:17" x14ac:dyDescent="0.35">
      <c r="A761" t="s">
        <v>3812</v>
      </c>
      <c r="B761" t="s">
        <v>3813</v>
      </c>
      <c r="C761" t="s">
        <v>3814</v>
      </c>
      <c r="D761" t="s">
        <v>3815</v>
      </c>
      <c r="E761" t="s">
        <v>3816</v>
      </c>
      <c r="F761">
        <v>1</v>
      </c>
      <c r="G761" t="s">
        <v>68</v>
      </c>
      <c r="H761" t="s">
        <v>3817</v>
      </c>
      <c r="I761">
        <v>0</v>
      </c>
      <c r="J761">
        <v>0</v>
      </c>
      <c r="K761">
        <v>1</v>
      </c>
      <c r="L761">
        <v>0</v>
      </c>
      <c r="M761">
        <v>0</v>
      </c>
      <c r="N761">
        <v>0</v>
      </c>
      <c r="O761">
        <v>1</v>
      </c>
      <c r="Q761" t="s">
        <v>868</v>
      </c>
    </row>
    <row r="762" spans="1:17" x14ac:dyDescent="0.35">
      <c r="A762" t="s">
        <v>3818</v>
      </c>
      <c r="B762" t="s">
        <v>3819</v>
      </c>
      <c r="C762" t="s">
        <v>3820</v>
      </c>
      <c r="D762" t="s">
        <v>3821</v>
      </c>
      <c r="E762" t="s">
        <v>983</v>
      </c>
      <c r="F762">
        <v>1</v>
      </c>
      <c r="G762" t="s">
        <v>68</v>
      </c>
      <c r="H762" t="s">
        <v>3822</v>
      </c>
      <c r="I762">
        <v>0</v>
      </c>
      <c r="J762">
        <v>0</v>
      </c>
      <c r="K762">
        <v>0</v>
      </c>
      <c r="L762">
        <v>1</v>
      </c>
      <c r="M762">
        <v>0</v>
      </c>
      <c r="N762">
        <v>0</v>
      </c>
      <c r="O762">
        <v>1</v>
      </c>
      <c r="Q762" t="s">
        <v>96</v>
      </c>
    </row>
    <row r="763" spans="1:17" x14ac:dyDescent="0.35">
      <c r="A763" t="s">
        <v>3823</v>
      </c>
      <c r="B763" t="s">
        <v>3824</v>
      </c>
      <c r="C763" t="s">
        <v>3825</v>
      </c>
      <c r="D763" t="s">
        <v>3826</v>
      </c>
      <c r="E763" t="s">
        <v>1787</v>
      </c>
      <c r="F763">
        <v>1</v>
      </c>
      <c r="G763" t="s">
        <v>68</v>
      </c>
      <c r="H763" t="s">
        <v>3827</v>
      </c>
      <c r="I763">
        <v>1</v>
      </c>
      <c r="J763">
        <v>0</v>
      </c>
      <c r="K763">
        <v>0</v>
      </c>
      <c r="L763">
        <v>0</v>
      </c>
      <c r="M763">
        <v>0</v>
      </c>
      <c r="N763">
        <v>0</v>
      </c>
      <c r="O763">
        <v>1</v>
      </c>
      <c r="Q763" t="s">
        <v>1332</v>
      </c>
    </row>
    <row r="764" spans="1:17" x14ac:dyDescent="0.35">
      <c r="A764" t="s">
        <v>3828</v>
      </c>
      <c r="B764" t="s">
        <v>3829</v>
      </c>
      <c r="C764" t="s">
        <v>3830</v>
      </c>
      <c r="D764" t="s">
        <v>3831</v>
      </c>
      <c r="E764" t="s">
        <v>1698</v>
      </c>
      <c r="F764">
        <v>1</v>
      </c>
      <c r="G764" t="s">
        <v>68</v>
      </c>
      <c r="H764" t="s">
        <v>129</v>
      </c>
      <c r="I764">
        <v>1</v>
      </c>
      <c r="J764">
        <v>0</v>
      </c>
      <c r="K764">
        <v>0</v>
      </c>
      <c r="L764">
        <v>0</v>
      </c>
      <c r="M764">
        <v>0</v>
      </c>
      <c r="N764">
        <v>0</v>
      </c>
      <c r="O764">
        <v>1</v>
      </c>
      <c r="Q764" t="s">
        <v>1332</v>
      </c>
    </row>
    <row r="765" spans="1:17" x14ac:dyDescent="0.35">
      <c r="A765" t="s">
        <v>3832</v>
      </c>
      <c r="B765" t="s">
        <v>3833</v>
      </c>
      <c r="C765" t="s">
        <v>3834</v>
      </c>
      <c r="D765" t="s">
        <v>3835</v>
      </c>
      <c r="E765" t="s">
        <v>1668</v>
      </c>
      <c r="F765">
        <v>1</v>
      </c>
      <c r="G765" t="s">
        <v>68</v>
      </c>
      <c r="H765" t="s">
        <v>129</v>
      </c>
      <c r="I765">
        <v>1</v>
      </c>
      <c r="J765">
        <v>0</v>
      </c>
      <c r="K765">
        <v>0</v>
      </c>
      <c r="L765">
        <v>0</v>
      </c>
      <c r="M765">
        <v>0</v>
      </c>
      <c r="N765">
        <v>0</v>
      </c>
      <c r="O765">
        <v>1</v>
      </c>
      <c r="Q765" t="s">
        <v>96</v>
      </c>
    </row>
    <row r="766" spans="1:17" x14ac:dyDescent="0.35">
      <c r="A766" t="s">
        <v>3836</v>
      </c>
      <c r="B766" t="s">
        <v>3837</v>
      </c>
      <c r="C766" t="s">
        <v>3838</v>
      </c>
      <c r="D766" t="s">
        <v>3839</v>
      </c>
      <c r="E766" t="s">
        <v>3840</v>
      </c>
      <c r="F766">
        <v>1</v>
      </c>
      <c r="G766" t="s">
        <v>68</v>
      </c>
      <c r="H766" t="s">
        <v>3841</v>
      </c>
      <c r="I766">
        <v>1</v>
      </c>
      <c r="J766">
        <v>0</v>
      </c>
      <c r="K766">
        <v>0</v>
      </c>
      <c r="L766">
        <v>0</v>
      </c>
      <c r="M766">
        <v>0</v>
      </c>
      <c r="N766">
        <v>0</v>
      </c>
      <c r="O766">
        <v>1</v>
      </c>
      <c r="Q766" t="s">
        <v>103</v>
      </c>
    </row>
    <row r="767" spans="1:17" hidden="1" x14ac:dyDescent="0.35">
      <c r="A767" t="s">
        <v>3842</v>
      </c>
      <c r="B767" t="s">
        <v>3843</v>
      </c>
      <c r="C767" t="s">
        <v>3844</v>
      </c>
      <c r="D767" t="s">
        <v>3845</v>
      </c>
      <c r="E767" t="s">
        <v>3751</v>
      </c>
      <c r="F767">
        <v>1</v>
      </c>
      <c r="G767" t="s">
        <v>68</v>
      </c>
      <c r="H767" t="s">
        <v>129</v>
      </c>
      <c r="I767">
        <v>1</v>
      </c>
      <c r="J767">
        <v>0</v>
      </c>
      <c r="K767">
        <v>0</v>
      </c>
      <c r="L767">
        <v>0</v>
      </c>
      <c r="M767">
        <v>0</v>
      </c>
      <c r="N767">
        <v>0</v>
      </c>
      <c r="O767">
        <v>1</v>
      </c>
      <c r="Q767" t="s">
        <v>1025</v>
      </c>
    </row>
    <row r="768" spans="1:17" x14ac:dyDescent="0.35">
      <c r="A768" t="s">
        <v>3846</v>
      </c>
      <c r="B768" t="s">
        <v>3847</v>
      </c>
      <c r="C768" t="s">
        <v>3848</v>
      </c>
      <c r="D768" t="s">
        <v>3849</v>
      </c>
      <c r="E768" t="s">
        <v>1668</v>
      </c>
      <c r="F768">
        <v>1</v>
      </c>
      <c r="G768" t="s">
        <v>68</v>
      </c>
      <c r="H768" t="s">
        <v>3850</v>
      </c>
      <c r="I768">
        <v>1</v>
      </c>
      <c r="J768">
        <v>0</v>
      </c>
      <c r="K768">
        <v>0</v>
      </c>
      <c r="L768">
        <v>0</v>
      </c>
      <c r="M768">
        <v>0</v>
      </c>
      <c r="N768">
        <v>0</v>
      </c>
      <c r="O768">
        <v>1</v>
      </c>
      <c r="Q768" t="s">
        <v>973</v>
      </c>
    </row>
    <row r="769" spans="1:17" x14ac:dyDescent="0.35">
      <c r="A769" t="s">
        <v>3851</v>
      </c>
      <c r="B769" t="s">
        <v>3852</v>
      </c>
      <c r="C769" t="s">
        <v>3853</v>
      </c>
      <c r="D769" t="s">
        <v>3854</v>
      </c>
      <c r="E769" t="s">
        <v>3667</v>
      </c>
      <c r="F769">
        <v>1</v>
      </c>
      <c r="G769" t="s">
        <v>68</v>
      </c>
      <c r="H769" t="s">
        <v>129</v>
      </c>
      <c r="I769">
        <v>1</v>
      </c>
      <c r="J769">
        <v>0</v>
      </c>
      <c r="K769">
        <v>0</v>
      </c>
      <c r="L769">
        <v>0</v>
      </c>
      <c r="M769">
        <v>0</v>
      </c>
      <c r="N769">
        <v>0</v>
      </c>
      <c r="O769">
        <v>1</v>
      </c>
      <c r="Q769" t="s">
        <v>606</v>
      </c>
    </row>
    <row r="770" spans="1:17" x14ac:dyDescent="0.35">
      <c r="A770" t="s">
        <v>3855</v>
      </c>
      <c r="B770" t="s">
        <v>3856</v>
      </c>
      <c r="C770" t="s">
        <v>3857</v>
      </c>
      <c r="D770" t="s">
        <v>3858</v>
      </c>
      <c r="E770" t="s">
        <v>3859</v>
      </c>
      <c r="F770">
        <v>1</v>
      </c>
      <c r="G770" t="s">
        <v>68</v>
      </c>
      <c r="H770" t="s">
        <v>3860</v>
      </c>
      <c r="I770">
        <v>1</v>
      </c>
      <c r="J770">
        <v>0</v>
      </c>
      <c r="K770">
        <v>0</v>
      </c>
      <c r="L770">
        <v>0</v>
      </c>
      <c r="M770">
        <v>0</v>
      </c>
      <c r="N770">
        <v>0</v>
      </c>
      <c r="O770">
        <v>1</v>
      </c>
      <c r="Q770" t="s">
        <v>1259</v>
      </c>
    </row>
    <row r="771" spans="1:17" x14ac:dyDescent="0.35">
      <c r="A771" t="s">
        <v>3861</v>
      </c>
      <c r="B771" t="s">
        <v>3862</v>
      </c>
      <c r="C771" t="s">
        <v>3863</v>
      </c>
      <c r="D771" t="s">
        <v>3864</v>
      </c>
      <c r="E771" t="s">
        <v>179</v>
      </c>
      <c r="F771">
        <v>1</v>
      </c>
      <c r="G771" t="s">
        <v>68</v>
      </c>
      <c r="H771" t="s">
        <v>3865</v>
      </c>
      <c r="I771">
        <v>0</v>
      </c>
      <c r="J771">
        <v>1</v>
      </c>
      <c r="K771">
        <v>0</v>
      </c>
      <c r="L771">
        <v>0</v>
      </c>
      <c r="M771">
        <v>0</v>
      </c>
      <c r="N771">
        <v>0</v>
      </c>
      <c r="O771">
        <v>1</v>
      </c>
      <c r="Q771" t="s">
        <v>253</v>
      </c>
    </row>
    <row r="772" spans="1:17" x14ac:dyDescent="0.35">
      <c r="A772" t="s">
        <v>3866</v>
      </c>
      <c r="B772" t="s">
        <v>3867</v>
      </c>
      <c r="C772" t="s">
        <v>3868</v>
      </c>
      <c r="D772" t="s">
        <v>3869</v>
      </c>
      <c r="E772" t="s">
        <v>3782</v>
      </c>
      <c r="F772">
        <v>1</v>
      </c>
      <c r="G772" t="s">
        <v>68</v>
      </c>
      <c r="H772" t="s">
        <v>3870</v>
      </c>
      <c r="I772">
        <v>0</v>
      </c>
      <c r="J772">
        <v>1</v>
      </c>
      <c r="K772">
        <v>0</v>
      </c>
      <c r="L772">
        <v>0</v>
      </c>
      <c r="M772">
        <v>0</v>
      </c>
      <c r="N772">
        <v>0</v>
      </c>
      <c r="O772">
        <v>1</v>
      </c>
      <c r="Q772" t="s">
        <v>606</v>
      </c>
    </row>
    <row r="773" spans="1:17" x14ac:dyDescent="0.35">
      <c r="A773" t="s">
        <v>3871</v>
      </c>
      <c r="B773" t="s">
        <v>3872</v>
      </c>
      <c r="C773" t="s">
        <v>3873</v>
      </c>
      <c r="D773" t="s">
        <v>3874</v>
      </c>
      <c r="E773" t="s">
        <v>369</v>
      </c>
      <c r="F773">
        <v>1</v>
      </c>
      <c r="G773" t="s">
        <v>68</v>
      </c>
      <c r="H773" t="s">
        <v>129</v>
      </c>
      <c r="I773">
        <v>1</v>
      </c>
      <c r="J773">
        <v>0</v>
      </c>
      <c r="K773">
        <v>0</v>
      </c>
      <c r="L773">
        <v>0</v>
      </c>
      <c r="M773">
        <v>0</v>
      </c>
      <c r="N773">
        <v>0</v>
      </c>
      <c r="O773">
        <v>1</v>
      </c>
      <c r="Q773" t="s">
        <v>606</v>
      </c>
    </row>
    <row r="774" spans="1:17" x14ac:dyDescent="0.35">
      <c r="A774" t="s">
        <v>3875</v>
      </c>
      <c r="B774" t="s">
        <v>3876</v>
      </c>
      <c r="C774" t="s">
        <v>3877</v>
      </c>
      <c r="D774" t="s">
        <v>3878</v>
      </c>
      <c r="E774" t="s">
        <v>1990</v>
      </c>
      <c r="F774">
        <v>1</v>
      </c>
      <c r="G774" t="s">
        <v>68</v>
      </c>
      <c r="H774" t="s">
        <v>3879</v>
      </c>
      <c r="I774">
        <v>0</v>
      </c>
      <c r="J774">
        <v>1</v>
      </c>
      <c r="K774">
        <v>0</v>
      </c>
      <c r="L774">
        <v>0</v>
      </c>
      <c r="M774">
        <v>0</v>
      </c>
      <c r="N774">
        <v>0</v>
      </c>
      <c r="O774">
        <v>1</v>
      </c>
      <c r="Q774" t="s">
        <v>1332</v>
      </c>
    </row>
    <row r="775" spans="1:17" x14ac:dyDescent="0.35">
      <c r="A775" t="s">
        <v>3880</v>
      </c>
      <c r="B775" t="s">
        <v>3881</v>
      </c>
      <c r="C775" t="s">
        <v>3882</v>
      </c>
      <c r="D775" t="s">
        <v>3883</v>
      </c>
      <c r="E775" t="s">
        <v>3884</v>
      </c>
      <c r="F775">
        <v>1</v>
      </c>
      <c r="G775" t="s">
        <v>68</v>
      </c>
      <c r="H775" t="s">
        <v>129</v>
      </c>
      <c r="I775">
        <v>1</v>
      </c>
      <c r="J775">
        <v>0</v>
      </c>
      <c r="K775">
        <v>0</v>
      </c>
      <c r="L775">
        <v>0</v>
      </c>
      <c r="M775">
        <v>0</v>
      </c>
      <c r="N775">
        <v>0</v>
      </c>
      <c r="O775">
        <v>1</v>
      </c>
      <c r="Q775" t="s">
        <v>77</v>
      </c>
    </row>
    <row r="776" spans="1:17" x14ac:dyDescent="0.35">
      <c r="A776" t="s">
        <v>3885</v>
      </c>
      <c r="B776" t="s">
        <v>3886</v>
      </c>
      <c r="C776" t="s">
        <v>3887</v>
      </c>
      <c r="D776" t="s">
        <v>3888</v>
      </c>
      <c r="E776" t="s">
        <v>1772</v>
      </c>
      <c r="F776">
        <v>1</v>
      </c>
      <c r="G776" t="s">
        <v>68</v>
      </c>
      <c r="H776" t="s">
        <v>129</v>
      </c>
      <c r="I776">
        <v>1</v>
      </c>
      <c r="J776">
        <v>0</v>
      </c>
      <c r="K776">
        <v>0</v>
      </c>
      <c r="L776">
        <v>0</v>
      </c>
      <c r="M776">
        <v>0</v>
      </c>
      <c r="N776">
        <v>0</v>
      </c>
      <c r="O776">
        <v>1</v>
      </c>
      <c r="Q776" t="s">
        <v>868</v>
      </c>
    </row>
    <row r="777" spans="1:17" x14ac:dyDescent="0.35">
      <c r="A777" t="s">
        <v>3889</v>
      </c>
      <c r="B777" t="s">
        <v>3890</v>
      </c>
      <c r="C777" t="s">
        <v>3891</v>
      </c>
      <c r="D777" t="s">
        <v>3892</v>
      </c>
      <c r="E777" t="s">
        <v>1662</v>
      </c>
      <c r="F777">
        <v>1</v>
      </c>
      <c r="G777" t="s">
        <v>68</v>
      </c>
      <c r="H777" t="s">
        <v>129</v>
      </c>
      <c r="I777">
        <v>1</v>
      </c>
      <c r="J777">
        <v>0</v>
      </c>
      <c r="K777">
        <v>0</v>
      </c>
      <c r="L777">
        <v>0</v>
      </c>
      <c r="M777">
        <v>0</v>
      </c>
      <c r="N777">
        <v>0</v>
      </c>
      <c r="O777">
        <v>1</v>
      </c>
      <c r="Q777" t="s">
        <v>776</v>
      </c>
    </row>
    <row r="778" spans="1:17" x14ac:dyDescent="0.35">
      <c r="A778" t="s">
        <v>3893</v>
      </c>
      <c r="B778" t="s">
        <v>3894</v>
      </c>
      <c r="C778" t="s">
        <v>3895</v>
      </c>
      <c r="D778" t="s">
        <v>3896</v>
      </c>
      <c r="E778" t="s">
        <v>3459</v>
      </c>
      <c r="F778">
        <v>1</v>
      </c>
      <c r="G778" t="s">
        <v>68</v>
      </c>
      <c r="H778" t="s">
        <v>3897</v>
      </c>
      <c r="I778">
        <v>0</v>
      </c>
      <c r="J778">
        <v>0</v>
      </c>
      <c r="K778">
        <v>0</v>
      </c>
      <c r="L778">
        <v>1</v>
      </c>
      <c r="M778">
        <v>0</v>
      </c>
      <c r="N778">
        <v>0</v>
      </c>
      <c r="O778">
        <v>1</v>
      </c>
      <c r="Q778" t="s">
        <v>1259</v>
      </c>
    </row>
    <row r="779" spans="1:17" x14ac:dyDescent="0.35">
      <c r="A779" t="s">
        <v>3898</v>
      </c>
      <c r="B779" t="s">
        <v>3899</v>
      </c>
      <c r="C779" t="s">
        <v>3900</v>
      </c>
      <c r="D779" t="s">
        <v>3901</v>
      </c>
      <c r="E779" t="s">
        <v>101</v>
      </c>
      <c r="F779">
        <v>1</v>
      </c>
      <c r="G779" t="s">
        <v>68</v>
      </c>
      <c r="H779" t="s">
        <v>3902</v>
      </c>
      <c r="I779">
        <v>0</v>
      </c>
      <c r="J779">
        <v>1</v>
      </c>
      <c r="K779">
        <v>0</v>
      </c>
      <c r="L779">
        <v>0</v>
      </c>
      <c r="M779">
        <v>0</v>
      </c>
      <c r="N779">
        <v>0</v>
      </c>
      <c r="O779">
        <v>1</v>
      </c>
      <c r="Q779" t="s">
        <v>253</v>
      </c>
    </row>
    <row r="780" spans="1:17" x14ac:dyDescent="0.35">
      <c r="A780" t="s">
        <v>3903</v>
      </c>
      <c r="B780" t="s">
        <v>3904</v>
      </c>
      <c r="C780" t="s">
        <v>3905</v>
      </c>
      <c r="D780" t="s">
        <v>3906</v>
      </c>
      <c r="E780" t="s">
        <v>179</v>
      </c>
      <c r="F780">
        <v>1</v>
      </c>
      <c r="G780" t="s">
        <v>68</v>
      </c>
      <c r="H780" t="s">
        <v>3907</v>
      </c>
      <c r="I780">
        <v>0</v>
      </c>
      <c r="J780">
        <v>1</v>
      </c>
      <c r="K780">
        <v>0</v>
      </c>
      <c r="L780">
        <v>0</v>
      </c>
      <c r="M780">
        <v>0</v>
      </c>
      <c r="N780">
        <v>0</v>
      </c>
      <c r="O780">
        <v>1</v>
      </c>
      <c r="Q780" t="s">
        <v>118</v>
      </c>
    </row>
    <row r="781" spans="1:17" x14ac:dyDescent="0.35">
      <c r="A781" t="s">
        <v>3908</v>
      </c>
      <c r="B781" t="s">
        <v>3909</v>
      </c>
      <c r="C781" t="s">
        <v>3910</v>
      </c>
      <c r="D781" t="s">
        <v>3911</v>
      </c>
      <c r="E781" t="s">
        <v>3912</v>
      </c>
      <c r="F781">
        <v>1</v>
      </c>
      <c r="G781" t="s">
        <v>68</v>
      </c>
      <c r="H781" t="s">
        <v>129</v>
      </c>
      <c r="I781">
        <v>1</v>
      </c>
      <c r="J781">
        <v>0</v>
      </c>
      <c r="K781">
        <v>0</v>
      </c>
      <c r="L781">
        <v>0</v>
      </c>
      <c r="M781">
        <v>0</v>
      </c>
      <c r="N781">
        <v>0</v>
      </c>
      <c r="O781">
        <v>1</v>
      </c>
      <c r="Q781" t="s">
        <v>77</v>
      </c>
    </row>
    <row r="782" spans="1:17" x14ac:dyDescent="0.35">
      <c r="A782" t="s">
        <v>3913</v>
      </c>
      <c r="B782" t="s">
        <v>3914</v>
      </c>
      <c r="C782" t="s">
        <v>3915</v>
      </c>
      <c r="D782" t="s">
        <v>3916</v>
      </c>
      <c r="E782" t="s">
        <v>3917</v>
      </c>
      <c r="F782">
        <v>1</v>
      </c>
      <c r="G782" t="s">
        <v>68</v>
      </c>
      <c r="H782" t="s">
        <v>3918</v>
      </c>
      <c r="I782">
        <v>0</v>
      </c>
      <c r="J782">
        <v>1</v>
      </c>
      <c r="K782">
        <v>0</v>
      </c>
      <c r="L782">
        <v>0</v>
      </c>
      <c r="M782">
        <v>0</v>
      </c>
      <c r="N782">
        <v>0</v>
      </c>
      <c r="O782">
        <v>1</v>
      </c>
      <c r="Q782" t="s">
        <v>70</v>
      </c>
    </row>
    <row r="783" spans="1:17" x14ac:dyDescent="0.35">
      <c r="A783" t="s">
        <v>3919</v>
      </c>
      <c r="B783" t="s">
        <v>3920</v>
      </c>
      <c r="C783" t="s">
        <v>3921</v>
      </c>
      <c r="D783" t="s">
        <v>3922</v>
      </c>
      <c r="E783" t="s">
        <v>3128</v>
      </c>
      <c r="F783">
        <v>1</v>
      </c>
      <c r="G783" t="s">
        <v>68</v>
      </c>
      <c r="H783" t="s">
        <v>3923</v>
      </c>
      <c r="I783">
        <v>0</v>
      </c>
      <c r="J783">
        <v>1</v>
      </c>
      <c r="K783">
        <v>0</v>
      </c>
      <c r="L783">
        <v>0</v>
      </c>
      <c r="M783">
        <v>0</v>
      </c>
      <c r="N783">
        <v>0</v>
      </c>
      <c r="O783">
        <v>1</v>
      </c>
      <c r="Q783" t="s">
        <v>96</v>
      </c>
    </row>
    <row r="784" spans="1:17" x14ac:dyDescent="0.35">
      <c r="A784" t="s">
        <v>3924</v>
      </c>
      <c r="B784" t="s">
        <v>3925</v>
      </c>
      <c r="C784" t="s">
        <v>3926</v>
      </c>
      <c r="D784" t="s">
        <v>3927</v>
      </c>
      <c r="E784" t="s">
        <v>101</v>
      </c>
      <c r="F784">
        <v>1</v>
      </c>
      <c r="G784" t="s">
        <v>68</v>
      </c>
      <c r="H784" t="s">
        <v>957</v>
      </c>
      <c r="I784">
        <v>0</v>
      </c>
      <c r="J784">
        <v>1</v>
      </c>
      <c r="K784">
        <v>0</v>
      </c>
      <c r="L784">
        <v>0</v>
      </c>
      <c r="M784">
        <v>0</v>
      </c>
      <c r="N784">
        <v>0</v>
      </c>
      <c r="O784">
        <v>1</v>
      </c>
      <c r="Q784" t="s">
        <v>606</v>
      </c>
    </row>
    <row r="785" spans="1:17" x14ac:dyDescent="0.35">
      <c r="A785" t="s">
        <v>3928</v>
      </c>
      <c r="B785" t="s">
        <v>3929</v>
      </c>
      <c r="C785" t="s">
        <v>3930</v>
      </c>
      <c r="D785" t="s">
        <v>3931</v>
      </c>
      <c r="E785" t="s">
        <v>179</v>
      </c>
      <c r="F785">
        <v>1</v>
      </c>
      <c r="G785" t="s">
        <v>68</v>
      </c>
      <c r="H785" t="s">
        <v>129</v>
      </c>
      <c r="I785">
        <v>1</v>
      </c>
      <c r="J785">
        <v>0</v>
      </c>
      <c r="K785">
        <v>0</v>
      </c>
      <c r="L785">
        <v>0</v>
      </c>
      <c r="M785">
        <v>0</v>
      </c>
      <c r="N785">
        <v>0</v>
      </c>
      <c r="O785">
        <v>1</v>
      </c>
      <c r="Q785" t="s">
        <v>471</v>
      </c>
    </row>
    <row r="786" spans="1:17" hidden="1" x14ac:dyDescent="0.35">
      <c r="A786" t="s">
        <v>3932</v>
      </c>
      <c r="B786" t="s">
        <v>3933</v>
      </c>
      <c r="C786" t="s">
        <v>3934</v>
      </c>
      <c r="D786" t="s">
        <v>3935</v>
      </c>
      <c r="E786" t="s">
        <v>600</v>
      </c>
      <c r="F786">
        <v>1</v>
      </c>
      <c r="G786" t="s">
        <v>68</v>
      </c>
      <c r="H786" t="s">
        <v>129</v>
      </c>
      <c r="I786">
        <v>1</v>
      </c>
      <c r="J786">
        <v>0</v>
      </c>
      <c r="K786">
        <v>0</v>
      </c>
      <c r="L786">
        <v>0</v>
      </c>
      <c r="M786">
        <v>0</v>
      </c>
      <c r="N786">
        <v>0</v>
      </c>
      <c r="O786">
        <v>1</v>
      </c>
      <c r="Q786" t="s">
        <v>3936</v>
      </c>
    </row>
    <row r="787" spans="1:17" hidden="1" x14ac:dyDescent="0.35">
      <c r="A787" t="s">
        <v>3937</v>
      </c>
      <c r="B787" t="s">
        <v>3938</v>
      </c>
      <c r="C787" t="s">
        <v>3939</v>
      </c>
      <c r="D787" t="s">
        <v>3940</v>
      </c>
      <c r="E787" t="s">
        <v>3941</v>
      </c>
      <c r="F787">
        <v>1</v>
      </c>
      <c r="G787" t="s">
        <v>68</v>
      </c>
      <c r="H787" t="s">
        <v>129</v>
      </c>
      <c r="I787">
        <v>1</v>
      </c>
      <c r="J787">
        <v>0</v>
      </c>
      <c r="K787">
        <v>0</v>
      </c>
      <c r="L787">
        <v>0</v>
      </c>
      <c r="M787">
        <v>0</v>
      </c>
      <c r="N787">
        <v>0</v>
      </c>
      <c r="O787">
        <v>1</v>
      </c>
      <c r="Q787" t="s">
        <v>3942</v>
      </c>
    </row>
    <row r="788" spans="1:17" x14ac:dyDescent="0.35">
      <c r="A788" t="s">
        <v>3943</v>
      </c>
      <c r="B788" t="s">
        <v>3944</v>
      </c>
      <c r="C788" t="s">
        <v>3945</v>
      </c>
      <c r="D788" t="s">
        <v>3946</v>
      </c>
      <c r="E788" t="s">
        <v>179</v>
      </c>
      <c r="F788">
        <v>1</v>
      </c>
      <c r="G788" t="s">
        <v>68</v>
      </c>
      <c r="H788" t="s">
        <v>129</v>
      </c>
      <c r="I788">
        <v>1</v>
      </c>
      <c r="J788">
        <v>0</v>
      </c>
      <c r="K788">
        <v>0</v>
      </c>
      <c r="L788">
        <v>0</v>
      </c>
      <c r="M788">
        <v>0</v>
      </c>
      <c r="N788">
        <v>0</v>
      </c>
      <c r="O788">
        <v>1</v>
      </c>
      <c r="Q788" t="s">
        <v>1259</v>
      </c>
    </row>
    <row r="789" spans="1:17" x14ac:dyDescent="0.35">
      <c r="A789" t="s">
        <v>3947</v>
      </c>
      <c r="B789" t="s">
        <v>3948</v>
      </c>
      <c r="C789" t="s">
        <v>3949</v>
      </c>
      <c r="D789" t="s">
        <v>3950</v>
      </c>
      <c r="E789" t="s">
        <v>101</v>
      </c>
      <c r="F789">
        <v>1</v>
      </c>
      <c r="G789" t="s">
        <v>68</v>
      </c>
      <c r="H789" t="s">
        <v>3951</v>
      </c>
      <c r="I789">
        <v>0</v>
      </c>
      <c r="J789">
        <v>1</v>
      </c>
      <c r="K789">
        <v>0</v>
      </c>
      <c r="L789">
        <v>0</v>
      </c>
      <c r="M789">
        <v>0</v>
      </c>
      <c r="N789">
        <v>0</v>
      </c>
      <c r="O789">
        <v>1</v>
      </c>
      <c r="Q789" t="s">
        <v>459</v>
      </c>
    </row>
    <row r="790" spans="1:17" x14ac:dyDescent="0.35">
      <c r="A790" t="s">
        <v>3952</v>
      </c>
      <c r="B790" t="s">
        <v>3953</v>
      </c>
      <c r="C790" t="s">
        <v>3954</v>
      </c>
      <c r="D790" t="s">
        <v>3955</v>
      </c>
      <c r="E790" t="s">
        <v>101</v>
      </c>
      <c r="F790">
        <v>1</v>
      </c>
      <c r="G790" t="s">
        <v>68</v>
      </c>
      <c r="H790" t="s">
        <v>123</v>
      </c>
      <c r="I790">
        <v>0</v>
      </c>
      <c r="J790">
        <v>1</v>
      </c>
      <c r="K790">
        <v>0</v>
      </c>
      <c r="L790">
        <v>0</v>
      </c>
      <c r="M790">
        <v>0</v>
      </c>
      <c r="N790">
        <v>0</v>
      </c>
      <c r="O790">
        <v>1</v>
      </c>
      <c r="Q790" t="s">
        <v>96</v>
      </c>
    </row>
    <row r="791" spans="1:17" hidden="1" x14ac:dyDescent="0.35">
      <c r="A791" t="s">
        <v>3956</v>
      </c>
      <c r="B791" t="s">
        <v>3957</v>
      </c>
      <c r="C791" t="s">
        <v>3958</v>
      </c>
      <c r="D791" t="s">
        <v>3959</v>
      </c>
      <c r="E791" t="s">
        <v>101</v>
      </c>
      <c r="F791">
        <v>1</v>
      </c>
      <c r="G791" t="s">
        <v>68</v>
      </c>
      <c r="H791" t="s">
        <v>129</v>
      </c>
      <c r="I791">
        <v>1</v>
      </c>
      <c r="J791">
        <v>0</v>
      </c>
      <c r="K791">
        <v>0</v>
      </c>
      <c r="L791">
        <v>0</v>
      </c>
      <c r="M791">
        <v>0</v>
      </c>
      <c r="N791">
        <v>0</v>
      </c>
      <c r="O791">
        <v>1</v>
      </c>
      <c r="Q791" t="s">
        <v>3960</v>
      </c>
    </row>
    <row r="792" spans="1:17" x14ac:dyDescent="0.35">
      <c r="A792" t="s">
        <v>3961</v>
      </c>
      <c r="B792" t="s">
        <v>3962</v>
      </c>
      <c r="C792" t="s">
        <v>3963</v>
      </c>
      <c r="D792" t="s">
        <v>3964</v>
      </c>
      <c r="E792" t="s">
        <v>179</v>
      </c>
      <c r="F792">
        <v>1</v>
      </c>
      <c r="G792" t="s">
        <v>68</v>
      </c>
      <c r="H792" t="s">
        <v>3965</v>
      </c>
      <c r="I792">
        <v>0</v>
      </c>
      <c r="J792">
        <v>1</v>
      </c>
      <c r="K792">
        <v>0</v>
      </c>
      <c r="L792">
        <v>0</v>
      </c>
      <c r="M792">
        <v>0</v>
      </c>
      <c r="N792">
        <v>0</v>
      </c>
      <c r="O792">
        <v>1</v>
      </c>
      <c r="Q792" t="s">
        <v>96</v>
      </c>
    </row>
    <row r="793" spans="1:17" hidden="1" x14ac:dyDescent="0.35">
      <c r="A793" t="s">
        <v>3966</v>
      </c>
      <c r="B793" t="s">
        <v>3967</v>
      </c>
      <c r="C793" t="s">
        <v>3968</v>
      </c>
      <c r="D793" t="s">
        <v>3969</v>
      </c>
      <c r="E793" t="s">
        <v>3970</v>
      </c>
      <c r="F793">
        <v>1</v>
      </c>
      <c r="G793" t="s">
        <v>68</v>
      </c>
      <c r="H793" t="s">
        <v>129</v>
      </c>
      <c r="I793">
        <v>1</v>
      </c>
      <c r="J793">
        <v>0</v>
      </c>
      <c r="K793">
        <v>0</v>
      </c>
      <c r="L793">
        <v>0</v>
      </c>
      <c r="M793">
        <v>0</v>
      </c>
      <c r="N793">
        <v>0</v>
      </c>
      <c r="O793">
        <v>1</v>
      </c>
      <c r="Q793" t="s">
        <v>3560</v>
      </c>
    </row>
    <row r="794" spans="1:17" x14ac:dyDescent="0.35">
      <c r="A794" t="s">
        <v>3971</v>
      </c>
      <c r="B794" t="s">
        <v>3972</v>
      </c>
      <c r="C794" t="s">
        <v>3973</v>
      </c>
      <c r="D794" t="s">
        <v>3974</v>
      </c>
      <c r="E794" t="s">
        <v>101</v>
      </c>
      <c r="F794">
        <v>1</v>
      </c>
      <c r="G794" t="s">
        <v>68</v>
      </c>
      <c r="H794" t="s">
        <v>3975</v>
      </c>
      <c r="I794">
        <v>0</v>
      </c>
      <c r="J794">
        <v>0</v>
      </c>
      <c r="K794">
        <v>0</v>
      </c>
      <c r="L794">
        <v>0</v>
      </c>
      <c r="M794">
        <v>0</v>
      </c>
      <c r="N794">
        <v>1</v>
      </c>
      <c r="O794">
        <v>1</v>
      </c>
      <c r="Q794" t="s">
        <v>253</v>
      </c>
    </row>
    <row r="795" spans="1:17" x14ac:dyDescent="0.35">
      <c r="A795" t="s">
        <v>3976</v>
      </c>
      <c r="B795" t="s">
        <v>3977</v>
      </c>
      <c r="C795" t="s">
        <v>3978</v>
      </c>
      <c r="D795" t="s">
        <v>3979</v>
      </c>
      <c r="E795" t="s">
        <v>404</v>
      </c>
      <c r="F795">
        <v>1</v>
      </c>
      <c r="G795" t="s">
        <v>68</v>
      </c>
      <c r="H795" t="s">
        <v>3980</v>
      </c>
      <c r="I795">
        <v>0</v>
      </c>
      <c r="J795">
        <v>1</v>
      </c>
      <c r="K795">
        <v>0</v>
      </c>
      <c r="L795">
        <v>0</v>
      </c>
      <c r="M795">
        <v>0</v>
      </c>
      <c r="N795">
        <v>0</v>
      </c>
      <c r="O795">
        <v>1</v>
      </c>
      <c r="Q795" t="s">
        <v>70</v>
      </c>
    </row>
    <row r="796" spans="1:17" x14ac:dyDescent="0.35">
      <c r="A796" t="s">
        <v>3981</v>
      </c>
      <c r="B796" t="s">
        <v>3982</v>
      </c>
      <c r="C796" t="s">
        <v>3983</v>
      </c>
      <c r="D796" t="s">
        <v>3984</v>
      </c>
      <c r="E796" t="s">
        <v>101</v>
      </c>
      <c r="F796">
        <v>1</v>
      </c>
      <c r="G796" t="s">
        <v>68</v>
      </c>
      <c r="H796" t="s">
        <v>3985</v>
      </c>
      <c r="I796">
        <v>0</v>
      </c>
      <c r="J796">
        <v>1</v>
      </c>
      <c r="K796">
        <v>0</v>
      </c>
      <c r="L796">
        <v>0</v>
      </c>
      <c r="M796">
        <v>0</v>
      </c>
      <c r="N796">
        <v>0</v>
      </c>
      <c r="O796">
        <v>1</v>
      </c>
      <c r="Q796" t="s">
        <v>96</v>
      </c>
    </row>
    <row r="797" spans="1:17" x14ac:dyDescent="0.35">
      <c r="A797" t="s">
        <v>3986</v>
      </c>
      <c r="B797" t="s">
        <v>3987</v>
      </c>
      <c r="C797" t="s">
        <v>3988</v>
      </c>
      <c r="D797" t="s">
        <v>3989</v>
      </c>
      <c r="E797" t="s">
        <v>101</v>
      </c>
      <c r="F797">
        <v>1</v>
      </c>
      <c r="G797" t="s">
        <v>68</v>
      </c>
      <c r="H797" t="s">
        <v>3990</v>
      </c>
      <c r="I797">
        <v>0</v>
      </c>
      <c r="J797">
        <v>1</v>
      </c>
      <c r="K797">
        <v>0</v>
      </c>
      <c r="L797">
        <v>0</v>
      </c>
      <c r="M797">
        <v>0</v>
      </c>
      <c r="N797">
        <v>0</v>
      </c>
      <c r="O797">
        <v>1</v>
      </c>
      <c r="Q797" t="s">
        <v>96</v>
      </c>
    </row>
    <row r="798" spans="1:17" x14ac:dyDescent="0.35">
      <c r="A798" t="s">
        <v>3991</v>
      </c>
      <c r="B798" t="s">
        <v>3992</v>
      </c>
      <c r="C798" t="s">
        <v>3993</v>
      </c>
      <c r="D798" t="s">
        <v>3994</v>
      </c>
      <c r="E798" t="s">
        <v>229</v>
      </c>
      <c r="F798">
        <v>1</v>
      </c>
      <c r="G798" t="s">
        <v>68</v>
      </c>
      <c r="H798" t="s">
        <v>123</v>
      </c>
      <c r="I798">
        <v>0</v>
      </c>
      <c r="J798">
        <v>1</v>
      </c>
      <c r="K798">
        <v>0</v>
      </c>
      <c r="L798">
        <v>0</v>
      </c>
      <c r="M798">
        <v>0</v>
      </c>
      <c r="N798">
        <v>0</v>
      </c>
      <c r="O798">
        <v>1</v>
      </c>
      <c r="Q798" t="s">
        <v>2539</v>
      </c>
    </row>
    <row r="799" spans="1:17" x14ac:dyDescent="0.35">
      <c r="A799" t="s">
        <v>3995</v>
      </c>
      <c r="B799" t="s">
        <v>3996</v>
      </c>
      <c r="C799" t="s">
        <v>3997</v>
      </c>
      <c r="D799" t="s">
        <v>3998</v>
      </c>
      <c r="E799" t="s">
        <v>101</v>
      </c>
      <c r="F799">
        <v>1</v>
      </c>
      <c r="G799" t="s">
        <v>68</v>
      </c>
      <c r="H799" t="s">
        <v>3999</v>
      </c>
      <c r="I799">
        <v>1</v>
      </c>
      <c r="J799">
        <v>0</v>
      </c>
      <c r="K799">
        <v>0</v>
      </c>
      <c r="L799">
        <v>0</v>
      </c>
      <c r="M799">
        <v>0</v>
      </c>
      <c r="N799">
        <v>0</v>
      </c>
      <c r="O799">
        <v>1</v>
      </c>
      <c r="Q799" t="s">
        <v>96</v>
      </c>
    </row>
    <row r="800" spans="1:17" x14ac:dyDescent="0.35">
      <c r="A800" t="s">
        <v>4000</v>
      </c>
      <c r="B800" t="s">
        <v>4001</v>
      </c>
      <c r="C800" t="s">
        <v>4002</v>
      </c>
      <c r="D800" t="s">
        <v>4003</v>
      </c>
      <c r="E800" t="s">
        <v>75</v>
      </c>
      <c r="F800">
        <v>1</v>
      </c>
      <c r="G800" t="s">
        <v>68</v>
      </c>
      <c r="H800" t="s">
        <v>4004</v>
      </c>
      <c r="I800">
        <v>0</v>
      </c>
      <c r="J800">
        <v>1</v>
      </c>
      <c r="K800">
        <v>0</v>
      </c>
      <c r="L800">
        <v>0</v>
      </c>
      <c r="M800">
        <v>0</v>
      </c>
      <c r="N800">
        <v>0</v>
      </c>
      <c r="O800">
        <v>1</v>
      </c>
      <c r="Q800" t="s">
        <v>70</v>
      </c>
    </row>
    <row r="801" spans="1:17" x14ac:dyDescent="0.35">
      <c r="A801" t="s">
        <v>4005</v>
      </c>
      <c r="B801" t="s">
        <v>4006</v>
      </c>
      <c r="C801" t="s">
        <v>4007</v>
      </c>
      <c r="D801" t="s">
        <v>4008</v>
      </c>
      <c r="E801" t="s">
        <v>4009</v>
      </c>
      <c r="F801">
        <v>1</v>
      </c>
      <c r="G801" t="s">
        <v>68</v>
      </c>
      <c r="H801" t="s">
        <v>123</v>
      </c>
      <c r="I801">
        <v>0</v>
      </c>
      <c r="J801">
        <v>1</v>
      </c>
      <c r="K801">
        <v>0</v>
      </c>
      <c r="L801">
        <v>0</v>
      </c>
      <c r="M801">
        <v>0</v>
      </c>
      <c r="N801">
        <v>0</v>
      </c>
      <c r="O801">
        <v>1</v>
      </c>
      <c r="Q801" t="s">
        <v>253</v>
      </c>
    </row>
    <row r="802" spans="1:17" hidden="1" x14ac:dyDescent="0.35">
      <c r="A802" t="s">
        <v>4010</v>
      </c>
      <c r="B802" t="s">
        <v>4011</v>
      </c>
      <c r="C802" t="s">
        <v>4012</v>
      </c>
      <c r="D802" t="s">
        <v>4013</v>
      </c>
      <c r="E802" t="s">
        <v>1136</v>
      </c>
      <c r="F802">
        <v>1</v>
      </c>
      <c r="G802" t="s">
        <v>68</v>
      </c>
      <c r="H802" t="s">
        <v>129</v>
      </c>
      <c r="I802">
        <v>1</v>
      </c>
      <c r="J802">
        <v>0</v>
      </c>
      <c r="K802">
        <v>0</v>
      </c>
      <c r="L802">
        <v>0</v>
      </c>
      <c r="M802">
        <v>0</v>
      </c>
      <c r="N802">
        <v>0</v>
      </c>
      <c r="O802">
        <v>1</v>
      </c>
      <c r="Q802" t="s">
        <v>4014</v>
      </c>
    </row>
    <row r="803" spans="1:17" x14ac:dyDescent="0.35">
      <c r="A803" t="s">
        <v>4015</v>
      </c>
      <c r="B803" t="s">
        <v>4016</v>
      </c>
      <c r="C803" t="s">
        <v>4017</v>
      </c>
      <c r="D803" t="s">
        <v>4018</v>
      </c>
      <c r="E803" t="s">
        <v>4019</v>
      </c>
      <c r="F803">
        <v>1</v>
      </c>
      <c r="G803" t="s">
        <v>68</v>
      </c>
      <c r="H803" t="s">
        <v>129</v>
      </c>
      <c r="I803">
        <v>1</v>
      </c>
      <c r="J803">
        <v>0</v>
      </c>
      <c r="K803">
        <v>0</v>
      </c>
      <c r="L803">
        <v>0</v>
      </c>
      <c r="M803">
        <v>0</v>
      </c>
      <c r="N803">
        <v>0</v>
      </c>
      <c r="O803">
        <v>1</v>
      </c>
      <c r="Q803" t="s">
        <v>70</v>
      </c>
    </row>
    <row r="804" spans="1:17" x14ac:dyDescent="0.35">
      <c r="A804" t="s">
        <v>4020</v>
      </c>
      <c r="B804" t="s">
        <v>4021</v>
      </c>
      <c r="C804" t="s">
        <v>4022</v>
      </c>
      <c r="D804" t="s">
        <v>4023</v>
      </c>
      <c r="E804" t="s">
        <v>4024</v>
      </c>
      <c r="F804">
        <v>1</v>
      </c>
      <c r="G804" t="s">
        <v>68</v>
      </c>
      <c r="H804" t="s">
        <v>4025</v>
      </c>
      <c r="I804">
        <v>1</v>
      </c>
      <c r="J804">
        <v>0</v>
      </c>
      <c r="K804">
        <v>0</v>
      </c>
      <c r="L804">
        <v>0</v>
      </c>
      <c r="M804">
        <v>0</v>
      </c>
      <c r="N804">
        <v>0</v>
      </c>
      <c r="O804">
        <v>1</v>
      </c>
      <c r="Q804" t="s">
        <v>2539</v>
      </c>
    </row>
    <row r="805" spans="1:17" hidden="1" x14ac:dyDescent="0.35">
      <c r="A805" t="s">
        <v>4026</v>
      </c>
      <c r="B805" t="s">
        <v>4027</v>
      </c>
      <c r="C805" t="s">
        <v>4028</v>
      </c>
      <c r="D805" t="s">
        <v>4029</v>
      </c>
      <c r="E805" t="s">
        <v>1024</v>
      </c>
      <c r="F805">
        <v>1</v>
      </c>
      <c r="G805" t="s">
        <v>68</v>
      </c>
      <c r="H805" t="s">
        <v>129</v>
      </c>
      <c r="I805">
        <v>1</v>
      </c>
      <c r="J805">
        <v>0</v>
      </c>
      <c r="K805">
        <v>0</v>
      </c>
      <c r="L805">
        <v>0</v>
      </c>
      <c r="M805">
        <v>0</v>
      </c>
      <c r="N805">
        <v>0</v>
      </c>
      <c r="O805">
        <v>1</v>
      </c>
      <c r="Q805" t="s">
        <v>3560</v>
      </c>
    </row>
    <row r="806" spans="1:17" hidden="1" x14ac:dyDescent="0.35">
      <c r="A806" t="s">
        <v>4030</v>
      </c>
      <c r="B806" t="s">
        <v>4031</v>
      </c>
      <c r="C806" t="s">
        <v>4032</v>
      </c>
      <c r="D806" t="s">
        <v>4033</v>
      </c>
      <c r="E806" t="s">
        <v>2703</v>
      </c>
      <c r="F806">
        <v>1</v>
      </c>
      <c r="G806" t="s">
        <v>68</v>
      </c>
      <c r="H806" t="s">
        <v>129</v>
      </c>
      <c r="I806">
        <v>1</v>
      </c>
      <c r="J806">
        <v>0</v>
      </c>
      <c r="K806">
        <v>0</v>
      </c>
      <c r="L806">
        <v>0</v>
      </c>
      <c r="M806">
        <v>0</v>
      </c>
      <c r="N806">
        <v>0</v>
      </c>
      <c r="O806">
        <v>1</v>
      </c>
      <c r="Q806" t="s">
        <v>3942</v>
      </c>
    </row>
    <row r="807" spans="1:17" x14ac:dyDescent="0.35">
      <c r="A807" t="s">
        <v>4034</v>
      </c>
      <c r="B807" t="s">
        <v>4035</v>
      </c>
      <c r="C807" t="s">
        <v>4036</v>
      </c>
      <c r="D807" t="s">
        <v>4037</v>
      </c>
      <c r="E807" t="s">
        <v>179</v>
      </c>
      <c r="F807">
        <v>1</v>
      </c>
      <c r="G807" t="s">
        <v>68</v>
      </c>
      <c r="H807" t="s">
        <v>129</v>
      </c>
      <c r="I807">
        <v>1</v>
      </c>
      <c r="J807">
        <v>0</v>
      </c>
      <c r="K807">
        <v>0</v>
      </c>
      <c r="L807">
        <v>0</v>
      </c>
      <c r="M807">
        <v>0</v>
      </c>
      <c r="N807">
        <v>0</v>
      </c>
      <c r="O807">
        <v>1</v>
      </c>
      <c r="Q807" t="s">
        <v>96</v>
      </c>
    </row>
    <row r="808" spans="1:17" hidden="1" x14ac:dyDescent="0.35">
      <c r="A808" t="s">
        <v>4038</v>
      </c>
      <c r="B808" t="s">
        <v>4039</v>
      </c>
      <c r="C808" t="s">
        <v>4040</v>
      </c>
      <c r="D808" t="s">
        <v>4041</v>
      </c>
      <c r="E808" t="s">
        <v>600</v>
      </c>
      <c r="F808">
        <v>1</v>
      </c>
      <c r="G808" t="s">
        <v>68</v>
      </c>
      <c r="H808" t="s">
        <v>129</v>
      </c>
      <c r="I808">
        <v>1</v>
      </c>
      <c r="J808">
        <v>0</v>
      </c>
      <c r="K808">
        <v>0</v>
      </c>
      <c r="L808">
        <v>0</v>
      </c>
      <c r="M808">
        <v>0</v>
      </c>
      <c r="N808">
        <v>0</v>
      </c>
      <c r="O808">
        <v>1</v>
      </c>
      <c r="Q808" t="s">
        <v>4042</v>
      </c>
    </row>
    <row r="809" spans="1:17" x14ac:dyDescent="0.35">
      <c r="A809" t="s">
        <v>4043</v>
      </c>
      <c r="B809" t="s">
        <v>4044</v>
      </c>
      <c r="C809" t="s">
        <v>4045</v>
      </c>
      <c r="D809" t="s">
        <v>4046</v>
      </c>
      <c r="E809" t="s">
        <v>4047</v>
      </c>
      <c r="F809">
        <v>1</v>
      </c>
      <c r="G809" t="s">
        <v>68</v>
      </c>
      <c r="H809" t="s">
        <v>4048</v>
      </c>
      <c r="I809">
        <v>0</v>
      </c>
      <c r="J809">
        <v>1</v>
      </c>
      <c r="K809">
        <v>0</v>
      </c>
      <c r="L809">
        <v>0</v>
      </c>
      <c r="M809">
        <v>0</v>
      </c>
      <c r="N809">
        <v>0</v>
      </c>
      <c r="O809">
        <v>1</v>
      </c>
      <c r="Q809" t="s">
        <v>253</v>
      </c>
    </row>
    <row r="810" spans="1:17" x14ac:dyDescent="0.35">
      <c r="A810" t="s">
        <v>4049</v>
      </c>
      <c r="B810" t="s">
        <v>4050</v>
      </c>
      <c r="C810" t="s">
        <v>4051</v>
      </c>
      <c r="D810" t="s">
        <v>4052</v>
      </c>
      <c r="E810" t="s">
        <v>674</v>
      </c>
      <c r="F810">
        <v>1</v>
      </c>
      <c r="G810" t="s">
        <v>68</v>
      </c>
      <c r="H810" t="s">
        <v>4053</v>
      </c>
      <c r="I810">
        <v>0</v>
      </c>
      <c r="J810">
        <v>1</v>
      </c>
      <c r="K810">
        <v>0</v>
      </c>
      <c r="L810">
        <v>0</v>
      </c>
      <c r="M810">
        <v>0</v>
      </c>
      <c r="N810">
        <v>0</v>
      </c>
      <c r="O810">
        <v>1</v>
      </c>
      <c r="Q810" t="s">
        <v>70</v>
      </c>
    </row>
    <row r="811" spans="1:17" x14ac:dyDescent="0.35">
      <c r="A811" t="s">
        <v>4054</v>
      </c>
      <c r="B811" t="s">
        <v>4055</v>
      </c>
      <c r="C811" t="s">
        <v>4056</v>
      </c>
      <c r="D811" t="s">
        <v>4057</v>
      </c>
      <c r="E811" t="s">
        <v>662</v>
      </c>
      <c r="F811">
        <v>1</v>
      </c>
      <c r="G811" t="s">
        <v>68</v>
      </c>
      <c r="H811" t="s">
        <v>4058</v>
      </c>
      <c r="I811">
        <v>0</v>
      </c>
      <c r="J811">
        <v>1</v>
      </c>
      <c r="K811">
        <v>0</v>
      </c>
      <c r="L811">
        <v>0</v>
      </c>
      <c r="M811">
        <v>0</v>
      </c>
      <c r="N811">
        <v>0</v>
      </c>
      <c r="O811">
        <v>1</v>
      </c>
      <c r="Q811" t="s">
        <v>96</v>
      </c>
    </row>
    <row r="812" spans="1:17" x14ac:dyDescent="0.35">
      <c r="A812" t="s">
        <v>4059</v>
      </c>
      <c r="B812" t="s">
        <v>4060</v>
      </c>
      <c r="C812" t="s">
        <v>4061</v>
      </c>
      <c r="D812" t="s">
        <v>4062</v>
      </c>
      <c r="E812" t="s">
        <v>179</v>
      </c>
      <c r="F812">
        <v>1</v>
      </c>
      <c r="G812" t="s">
        <v>68</v>
      </c>
      <c r="H812" t="s">
        <v>4063</v>
      </c>
      <c r="I812">
        <v>0</v>
      </c>
      <c r="J812">
        <v>1</v>
      </c>
      <c r="K812">
        <v>0</v>
      </c>
      <c r="L812">
        <v>0</v>
      </c>
      <c r="M812">
        <v>0</v>
      </c>
      <c r="N812">
        <v>0</v>
      </c>
      <c r="O812">
        <v>1</v>
      </c>
      <c r="Q812" t="s">
        <v>70</v>
      </c>
    </row>
    <row r="813" spans="1:17" x14ac:dyDescent="0.35">
      <c r="A813" t="s">
        <v>4064</v>
      </c>
      <c r="B813" t="s">
        <v>4065</v>
      </c>
      <c r="C813" t="s">
        <v>4066</v>
      </c>
      <c r="D813" t="s">
        <v>4067</v>
      </c>
      <c r="E813" t="s">
        <v>82</v>
      </c>
      <c r="F813">
        <v>1</v>
      </c>
      <c r="G813" t="s">
        <v>68</v>
      </c>
      <c r="H813" t="s">
        <v>4068</v>
      </c>
      <c r="I813">
        <v>0</v>
      </c>
      <c r="J813">
        <v>0</v>
      </c>
      <c r="K813">
        <v>0</v>
      </c>
      <c r="L813">
        <v>0</v>
      </c>
      <c r="M813">
        <v>0</v>
      </c>
      <c r="N813">
        <v>1</v>
      </c>
      <c r="O813">
        <v>1</v>
      </c>
      <c r="Q813" t="s">
        <v>96</v>
      </c>
    </row>
    <row r="814" spans="1:17" x14ac:dyDescent="0.35">
      <c r="A814" t="s">
        <v>4069</v>
      </c>
      <c r="B814" t="s">
        <v>4070</v>
      </c>
      <c r="C814" t="s">
        <v>4071</v>
      </c>
      <c r="D814" t="s">
        <v>4072</v>
      </c>
      <c r="E814" t="s">
        <v>212</v>
      </c>
      <c r="F814">
        <v>1</v>
      </c>
      <c r="G814" t="s">
        <v>68</v>
      </c>
      <c r="H814" t="s">
        <v>4073</v>
      </c>
      <c r="I814">
        <v>0</v>
      </c>
      <c r="J814">
        <v>1</v>
      </c>
      <c r="K814">
        <v>0</v>
      </c>
      <c r="L814">
        <v>0</v>
      </c>
      <c r="M814">
        <v>0</v>
      </c>
      <c r="N814">
        <v>0</v>
      </c>
      <c r="O814">
        <v>1</v>
      </c>
      <c r="Q814" t="s">
        <v>606</v>
      </c>
    </row>
    <row r="815" spans="1:17" x14ac:dyDescent="0.35">
      <c r="A815" t="s">
        <v>4074</v>
      </c>
      <c r="B815" t="s">
        <v>4075</v>
      </c>
      <c r="C815" t="s">
        <v>4076</v>
      </c>
      <c r="D815" t="s">
        <v>4077</v>
      </c>
      <c r="E815" t="s">
        <v>4078</v>
      </c>
      <c r="F815">
        <v>1</v>
      </c>
      <c r="G815" t="s">
        <v>68</v>
      </c>
      <c r="H815" t="s">
        <v>129</v>
      </c>
      <c r="I815">
        <v>1</v>
      </c>
      <c r="J815">
        <v>0</v>
      </c>
      <c r="K815">
        <v>0</v>
      </c>
      <c r="L815">
        <v>0</v>
      </c>
      <c r="M815">
        <v>0</v>
      </c>
      <c r="N815">
        <v>0</v>
      </c>
      <c r="O815">
        <v>1</v>
      </c>
      <c r="Q815" t="s">
        <v>70</v>
      </c>
    </row>
    <row r="816" spans="1:17" x14ac:dyDescent="0.35">
      <c r="A816" t="s">
        <v>4079</v>
      </c>
      <c r="B816" t="s">
        <v>4080</v>
      </c>
      <c r="C816" t="s">
        <v>4081</v>
      </c>
      <c r="D816" t="s">
        <v>4082</v>
      </c>
      <c r="E816" t="s">
        <v>4083</v>
      </c>
      <c r="F816">
        <v>1</v>
      </c>
      <c r="G816" t="s">
        <v>68</v>
      </c>
      <c r="H816" t="s">
        <v>4084</v>
      </c>
      <c r="I816">
        <v>1</v>
      </c>
      <c r="J816">
        <v>0</v>
      </c>
      <c r="K816">
        <v>0</v>
      </c>
      <c r="L816">
        <v>0</v>
      </c>
      <c r="M816">
        <v>0</v>
      </c>
      <c r="N816">
        <v>0</v>
      </c>
      <c r="O816">
        <v>1</v>
      </c>
      <c r="Q816" t="s">
        <v>70</v>
      </c>
    </row>
    <row r="817" spans="1:17" x14ac:dyDescent="0.35">
      <c r="A817" t="s">
        <v>4085</v>
      </c>
      <c r="B817" t="s">
        <v>4086</v>
      </c>
      <c r="C817" t="s">
        <v>4087</v>
      </c>
      <c r="D817" t="s">
        <v>4088</v>
      </c>
      <c r="E817" t="s">
        <v>101</v>
      </c>
      <c r="F817">
        <v>1</v>
      </c>
      <c r="G817" t="s">
        <v>68</v>
      </c>
      <c r="H817" t="s">
        <v>4089</v>
      </c>
      <c r="I817">
        <v>0</v>
      </c>
      <c r="J817">
        <v>1</v>
      </c>
      <c r="K817">
        <v>0</v>
      </c>
      <c r="L817">
        <v>0</v>
      </c>
      <c r="M817">
        <v>0</v>
      </c>
      <c r="N817">
        <v>0</v>
      </c>
      <c r="O817">
        <v>1</v>
      </c>
      <c r="Q817" t="s">
        <v>70</v>
      </c>
    </row>
    <row r="818" spans="1:17" x14ac:dyDescent="0.35">
      <c r="A818" t="s">
        <v>4090</v>
      </c>
      <c r="B818" t="s">
        <v>4091</v>
      </c>
      <c r="C818" t="s">
        <v>4092</v>
      </c>
      <c r="D818" t="s">
        <v>4093</v>
      </c>
      <c r="E818" t="s">
        <v>101</v>
      </c>
      <c r="F818">
        <v>1</v>
      </c>
      <c r="G818" t="s">
        <v>68</v>
      </c>
      <c r="H818" t="s">
        <v>129</v>
      </c>
      <c r="I818">
        <v>1</v>
      </c>
      <c r="J818">
        <v>0</v>
      </c>
      <c r="K818">
        <v>0</v>
      </c>
      <c r="L818">
        <v>0</v>
      </c>
      <c r="M818">
        <v>0</v>
      </c>
      <c r="N818">
        <v>0</v>
      </c>
      <c r="O818">
        <v>1</v>
      </c>
      <c r="Q818" t="s">
        <v>566</v>
      </c>
    </row>
    <row r="819" spans="1:17" hidden="1" x14ac:dyDescent="0.35">
      <c r="A819" t="s">
        <v>4094</v>
      </c>
      <c r="B819" t="s">
        <v>4095</v>
      </c>
      <c r="C819" t="s">
        <v>4096</v>
      </c>
      <c r="D819" t="s">
        <v>4097</v>
      </c>
      <c r="E819" t="s">
        <v>4098</v>
      </c>
      <c r="F819">
        <v>1</v>
      </c>
      <c r="G819" t="s">
        <v>68</v>
      </c>
      <c r="H819" t="s">
        <v>4099</v>
      </c>
      <c r="I819">
        <v>1</v>
      </c>
      <c r="J819">
        <v>0</v>
      </c>
      <c r="K819">
        <v>0</v>
      </c>
      <c r="L819">
        <v>0</v>
      </c>
      <c r="M819">
        <v>0</v>
      </c>
      <c r="N819">
        <v>0</v>
      </c>
      <c r="O819">
        <v>1</v>
      </c>
      <c r="Q819" t="s">
        <v>4100</v>
      </c>
    </row>
    <row r="820" spans="1:17" x14ac:dyDescent="0.35">
      <c r="A820" t="s">
        <v>4101</v>
      </c>
      <c r="B820" t="s">
        <v>4102</v>
      </c>
      <c r="C820" t="s">
        <v>4103</v>
      </c>
      <c r="D820" t="s">
        <v>4104</v>
      </c>
      <c r="E820" t="s">
        <v>229</v>
      </c>
      <c r="F820">
        <v>1</v>
      </c>
      <c r="G820" t="s">
        <v>68</v>
      </c>
      <c r="H820" t="s">
        <v>123</v>
      </c>
      <c r="I820">
        <v>0</v>
      </c>
      <c r="J820">
        <v>1</v>
      </c>
      <c r="K820">
        <v>0</v>
      </c>
      <c r="L820">
        <v>0</v>
      </c>
      <c r="M820">
        <v>0</v>
      </c>
      <c r="N820">
        <v>0</v>
      </c>
      <c r="O820">
        <v>1</v>
      </c>
      <c r="Q820" t="s">
        <v>103</v>
      </c>
    </row>
    <row r="821" spans="1:17" x14ac:dyDescent="0.35">
      <c r="A821" t="s">
        <v>4105</v>
      </c>
      <c r="B821" t="s">
        <v>4106</v>
      </c>
      <c r="C821" t="s">
        <v>4107</v>
      </c>
      <c r="D821" t="s">
        <v>4108</v>
      </c>
      <c r="E821" t="s">
        <v>82</v>
      </c>
      <c r="F821">
        <v>1</v>
      </c>
      <c r="G821" t="s">
        <v>68</v>
      </c>
      <c r="H821" t="s">
        <v>4109</v>
      </c>
      <c r="I821">
        <v>0</v>
      </c>
      <c r="J821">
        <v>1</v>
      </c>
      <c r="K821">
        <v>0</v>
      </c>
      <c r="L821">
        <v>0</v>
      </c>
      <c r="M821">
        <v>0</v>
      </c>
      <c r="N821">
        <v>0</v>
      </c>
      <c r="O821">
        <v>1</v>
      </c>
      <c r="Q821" t="s">
        <v>96</v>
      </c>
    </row>
    <row r="822" spans="1:17" x14ac:dyDescent="0.35">
      <c r="A822" t="s">
        <v>4110</v>
      </c>
      <c r="B822" t="s">
        <v>4111</v>
      </c>
      <c r="C822" t="s">
        <v>4112</v>
      </c>
      <c r="D822" t="s">
        <v>4113</v>
      </c>
      <c r="E822" t="s">
        <v>101</v>
      </c>
      <c r="F822">
        <v>1</v>
      </c>
      <c r="G822" t="s">
        <v>68</v>
      </c>
      <c r="H822" t="s">
        <v>4114</v>
      </c>
      <c r="I822">
        <v>0</v>
      </c>
      <c r="J822">
        <v>1</v>
      </c>
      <c r="K822">
        <v>0</v>
      </c>
      <c r="L822">
        <v>0</v>
      </c>
      <c r="M822">
        <v>0</v>
      </c>
      <c r="N822">
        <v>0</v>
      </c>
      <c r="O822">
        <v>1</v>
      </c>
      <c r="Q822" t="s">
        <v>103</v>
      </c>
    </row>
    <row r="823" spans="1:17" x14ac:dyDescent="0.35">
      <c r="A823" t="s">
        <v>4115</v>
      </c>
      <c r="B823" t="s">
        <v>4116</v>
      </c>
      <c r="C823" t="s">
        <v>4117</v>
      </c>
      <c r="D823" t="s">
        <v>4118</v>
      </c>
      <c r="E823" t="s">
        <v>229</v>
      </c>
      <c r="F823">
        <v>1</v>
      </c>
      <c r="G823" t="s">
        <v>68</v>
      </c>
      <c r="H823" t="s">
        <v>129</v>
      </c>
      <c r="I823">
        <v>1</v>
      </c>
      <c r="J823">
        <v>0</v>
      </c>
      <c r="K823">
        <v>0</v>
      </c>
      <c r="L823">
        <v>0</v>
      </c>
      <c r="M823">
        <v>0</v>
      </c>
      <c r="N823">
        <v>0</v>
      </c>
      <c r="O823">
        <v>1</v>
      </c>
      <c r="Q823" t="s">
        <v>2539</v>
      </c>
    </row>
    <row r="824" spans="1:17" x14ac:dyDescent="0.35">
      <c r="A824" t="s">
        <v>4119</v>
      </c>
      <c r="B824" t="s">
        <v>4120</v>
      </c>
      <c r="C824" t="s">
        <v>4121</v>
      </c>
      <c r="D824" t="s">
        <v>4122</v>
      </c>
      <c r="E824" t="s">
        <v>101</v>
      </c>
      <c r="F824">
        <v>1</v>
      </c>
      <c r="G824" t="s">
        <v>68</v>
      </c>
      <c r="H824" t="s">
        <v>4123</v>
      </c>
      <c r="I824">
        <v>0</v>
      </c>
      <c r="J824">
        <v>1</v>
      </c>
      <c r="K824">
        <v>0</v>
      </c>
      <c r="L824">
        <v>0</v>
      </c>
      <c r="M824">
        <v>0</v>
      </c>
      <c r="N824">
        <v>0</v>
      </c>
      <c r="O824">
        <v>1</v>
      </c>
      <c r="Q824" t="s">
        <v>103</v>
      </c>
    </row>
    <row r="825" spans="1:17" x14ac:dyDescent="0.35">
      <c r="A825" t="s">
        <v>4124</v>
      </c>
      <c r="B825" t="s">
        <v>4125</v>
      </c>
      <c r="C825" t="s">
        <v>4126</v>
      </c>
      <c r="D825" t="s">
        <v>4127</v>
      </c>
      <c r="E825" t="s">
        <v>101</v>
      </c>
      <c r="F825">
        <v>1</v>
      </c>
      <c r="G825" t="s">
        <v>68</v>
      </c>
      <c r="H825" t="s">
        <v>4128</v>
      </c>
      <c r="I825">
        <v>0</v>
      </c>
      <c r="J825">
        <v>1</v>
      </c>
      <c r="K825">
        <v>0</v>
      </c>
      <c r="L825">
        <v>0</v>
      </c>
      <c r="M825">
        <v>0</v>
      </c>
      <c r="N825">
        <v>0</v>
      </c>
      <c r="O825">
        <v>1</v>
      </c>
      <c r="Q825" t="s">
        <v>96</v>
      </c>
    </row>
    <row r="826" spans="1:17" x14ac:dyDescent="0.35">
      <c r="A826" t="s">
        <v>4129</v>
      </c>
      <c r="B826" t="s">
        <v>4130</v>
      </c>
      <c r="C826" t="s">
        <v>4131</v>
      </c>
      <c r="D826" t="s">
        <v>4132</v>
      </c>
      <c r="E826" t="s">
        <v>4133</v>
      </c>
      <c r="F826">
        <v>1</v>
      </c>
      <c r="G826" t="s">
        <v>68</v>
      </c>
      <c r="H826" t="s">
        <v>129</v>
      </c>
      <c r="I826">
        <v>1</v>
      </c>
      <c r="J826">
        <v>0</v>
      </c>
      <c r="K826">
        <v>0</v>
      </c>
      <c r="L826">
        <v>0</v>
      </c>
      <c r="M826">
        <v>0</v>
      </c>
      <c r="N826">
        <v>0</v>
      </c>
      <c r="O826">
        <v>1</v>
      </c>
      <c r="Q826" t="s">
        <v>70</v>
      </c>
    </row>
    <row r="827" spans="1:17" x14ac:dyDescent="0.35">
      <c r="A827" t="s">
        <v>4134</v>
      </c>
      <c r="B827" t="s">
        <v>4006</v>
      </c>
      <c r="C827" t="s">
        <v>4007</v>
      </c>
      <c r="D827" t="s">
        <v>4008</v>
      </c>
      <c r="E827" t="s">
        <v>4009</v>
      </c>
      <c r="F827">
        <v>1</v>
      </c>
      <c r="G827" t="s">
        <v>68</v>
      </c>
      <c r="H827" t="s">
        <v>123</v>
      </c>
      <c r="I827">
        <v>0</v>
      </c>
      <c r="J827">
        <v>1</v>
      </c>
      <c r="K827">
        <v>0</v>
      </c>
      <c r="L827">
        <v>0</v>
      </c>
      <c r="M827">
        <v>0</v>
      </c>
      <c r="N827">
        <v>0</v>
      </c>
      <c r="O827">
        <v>1</v>
      </c>
      <c r="Q827" t="s">
        <v>96</v>
      </c>
    </row>
    <row r="828" spans="1:17" x14ac:dyDescent="0.35">
      <c r="A828" t="s">
        <v>4135</v>
      </c>
      <c r="B828" t="s">
        <v>4136</v>
      </c>
      <c r="C828" t="s">
        <v>4137</v>
      </c>
      <c r="D828" t="s">
        <v>4138</v>
      </c>
      <c r="E828" t="s">
        <v>1850</v>
      </c>
      <c r="F828">
        <v>1</v>
      </c>
      <c r="G828" t="s">
        <v>68</v>
      </c>
      <c r="H828" t="s">
        <v>129</v>
      </c>
      <c r="I828">
        <v>1</v>
      </c>
      <c r="J828">
        <v>0</v>
      </c>
      <c r="K828">
        <v>0</v>
      </c>
      <c r="L828">
        <v>0</v>
      </c>
      <c r="M828">
        <v>0</v>
      </c>
      <c r="N828">
        <v>0</v>
      </c>
      <c r="O828">
        <v>1</v>
      </c>
      <c r="Q828" t="s">
        <v>471</v>
      </c>
    </row>
    <row r="829" spans="1:17" x14ac:dyDescent="0.35">
      <c r="A829" t="s">
        <v>4139</v>
      </c>
      <c r="B829" t="s">
        <v>4140</v>
      </c>
      <c r="C829" t="s">
        <v>4141</v>
      </c>
      <c r="D829" t="s">
        <v>4142</v>
      </c>
      <c r="E829" t="s">
        <v>101</v>
      </c>
      <c r="F829">
        <v>1</v>
      </c>
      <c r="G829" t="s">
        <v>68</v>
      </c>
      <c r="H829" t="s">
        <v>123</v>
      </c>
      <c r="I829">
        <v>0</v>
      </c>
      <c r="J829">
        <v>1</v>
      </c>
      <c r="K829">
        <v>0</v>
      </c>
      <c r="L829">
        <v>0</v>
      </c>
      <c r="M829">
        <v>0</v>
      </c>
      <c r="N829">
        <v>0</v>
      </c>
      <c r="O829">
        <v>1</v>
      </c>
      <c r="Q829" t="s">
        <v>606</v>
      </c>
    </row>
    <row r="830" spans="1:17" x14ac:dyDescent="0.35">
      <c r="A830" t="s">
        <v>4143</v>
      </c>
      <c r="B830" t="s">
        <v>4144</v>
      </c>
      <c r="C830" t="s">
        <v>4145</v>
      </c>
      <c r="D830" t="s">
        <v>4146</v>
      </c>
      <c r="E830" t="s">
        <v>4147</v>
      </c>
      <c r="F830">
        <v>1</v>
      </c>
      <c r="G830" t="s">
        <v>68</v>
      </c>
      <c r="H830" t="s">
        <v>4148</v>
      </c>
      <c r="I830">
        <v>1</v>
      </c>
      <c r="J830">
        <v>0</v>
      </c>
      <c r="K830">
        <v>0</v>
      </c>
      <c r="L830">
        <v>0</v>
      </c>
      <c r="M830">
        <v>0</v>
      </c>
      <c r="N830">
        <v>0</v>
      </c>
      <c r="O830">
        <v>1</v>
      </c>
      <c r="Q830" t="s">
        <v>471</v>
      </c>
    </row>
    <row r="831" spans="1:17" x14ac:dyDescent="0.35">
      <c r="A831" t="s">
        <v>4149</v>
      </c>
      <c r="B831" t="s">
        <v>4150</v>
      </c>
      <c r="C831" t="s">
        <v>4151</v>
      </c>
      <c r="D831" t="s">
        <v>4152</v>
      </c>
      <c r="E831" t="s">
        <v>4153</v>
      </c>
      <c r="F831">
        <v>1</v>
      </c>
      <c r="G831" t="s">
        <v>68</v>
      </c>
      <c r="H831" t="s">
        <v>4154</v>
      </c>
      <c r="I831">
        <v>1</v>
      </c>
      <c r="J831">
        <v>0</v>
      </c>
      <c r="K831">
        <v>0</v>
      </c>
      <c r="L831">
        <v>0</v>
      </c>
      <c r="M831">
        <v>0</v>
      </c>
      <c r="N831">
        <v>0</v>
      </c>
      <c r="O831">
        <v>1</v>
      </c>
      <c r="Q831" t="s">
        <v>459</v>
      </c>
    </row>
    <row r="832" spans="1:17" x14ac:dyDescent="0.35">
      <c r="A832" t="s">
        <v>4155</v>
      </c>
      <c r="B832" t="s">
        <v>4156</v>
      </c>
      <c r="C832" t="s">
        <v>4157</v>
      </c>
      <c r="D832" t="s">
        <v>4158</v>
      </c>
      <c r="E832" t="s">
        <v>179</v>
      </c>
      <c r="F832">
        <v>1</v>
      </c>
      <c r="G832" t="s">
        <v>68</v>
      </c>
      <c r="H832" t="s">
        <v>4159</v>
      </c>
      <c r="I832">
        <v>0</v>
      </c>
      <c r="J832">
        <v>1</v>
      </c>
      <c r="K832">
        <v>0</v>
      </c>
      <c r="L832">
        <v>0</v>
      </c>
      <c r="M832">
        <v>0</v>
      </c>
      <c r="N832">
        <v>0</v>
      </c>
      <c r="O832">
        <v>1</v>
      </c>
      <c r="Q832" t="s">
        <v>868</v>
      </c>
    </row>
    <row r="833" spans="1:17" x14ac:dyDescent="0.35">
      <c r="A833" t="s">
        <v>4160</v>
      </c>
      <c r="B833" t="s">
        <v>4161</v>
      </c>
      <c r="C833" t="s">
        <v>4162</v>
      </c>
      <c r="D833" t="s">
        <v>4163</v>
      </c>
      <c r="E833" t="s">
        <v>600</v>
      </c>
      <c r="F833">
        <v>1</v>
      </c>
      <c r="G833" t="s">
        <v>68</v>
      </c>
      <c r="H833" t="s">
        <v>129</v>
      </c>
      <c r="I833">
        <v>1</v>
      </c>
      <c r="J833">
        <v>0</v>
      </c>
      <c r="K833">
        <v>0</v>
      </c>
      <c r="L833">
        <v>0</v>
      </c>
      <c r="M833">
        <v>0</v>
      </c>
      <c r="N833">
        <v>0</v>
      </c>
      <c r="O833">
        <v>1</v>
      </c>
      <c r="Q833" t="s">
        <v>459</v>
      </c>
    </row>
    <row r="834" spans="1:17" x14ac:dyDescent="0.35">
      <c r="A834" t="s">
        <v>4164</v>
      </c>
      <c r="B834" t="s">
        <v>4165</v>
      </c>
      <c r="C834" t="s">
        <v>4166</v>
      </c>
      <c r="D834" t="s">
        <v>4167</v>
      </c>
      <c r="E834" t="s">
        <v>3001</v>
      </c>
      <c r="F834">
        <v>1</v>
      </c>
      <c r="G834" t="s">
        <v>68</v>
      </c>
      <c r="H834" t="s">
        <v>129</v>
      </c>
      <c r="I834">
        <v>1</v>
      </c>
      <c r="J834">
        <v>0</v>
      </c>
      <c r="K834">
        <v>0</v>
      </c>
      <c r="L834">
        <v>0</v>
      </c>
      <c r="M834">
        <v>0</v>
      </c>
      <c r="N834">
        <v>0</v>
      </c>
      <c r="O834">
        <v>1</v>
      </c>
      <c r="Q834" t="s">
        <v>1332</v>
      </c>
    </row>
    <row r="835" spans="1:17" x14ac:dyDescent="0.35">
      <c r="A835" t="s">
        <v>4168</v>
      </c>
      <c r="B835" t="s">
        <v>4169</v>
      </c>
      <c r="C835" t="s">
        <v>4170</v>
      </c>
      <c r="D835" t="s">
        <v>4171</v>
      </c>
      <c r="E835" t="s">
        <v>369</v>
      </c>
      <c r="F835">
        <v>1</v>
      </c>
      <c r="G835" t="s">
        <v>68</v>
      </c>
      <c r="H835" t="s">
        <v>129</v>
      </c>
      <c r="I835">
        <v>1</v>
      </c>
      <c r="J835">
        <v>0</v>
      </c>
      <c r="K835">
        <v>0</v>
      </c>
      <c r="L835">
        <v>0</v>
      </c>
      <c r="M835">
        <v>0</v>
      </c>
      <c r="N835">
        <v>0</v>
      </c>
      <c r="O835">
        <v>1</v>
      </c>
      <c r="Q835" t="s">
        <v>130</v>
      </c>
    </row>
    <row r="836" spans="1:17" x14ac:dyDescent="0.35">
      <c r="A836" t="s">
        <v>4172</v>
      </c>
      <c r="B836" t="s">
        <v>4173</v>
      </c>
      <c r="C836" t="s">
        <v>4174</v>
      </c>
      <c r="D836" t="s">
        <v>4175</v>
      </c>
      <c r="E836" t="s">
        <v>668</v>
      </c>
      <c r="F836">
        <v>1</v>
      </c>
      <c r="G836" t="s">
        <v>68</v>
      </c>
      <c r="H836" t="s">
        <v>4176</v>
      </c>
      <c r="I836">
        <v>1</v>
      </c>
      <c r="J836">
        <v>0</v>
      </c>
      <c r="K836">
        <v>0</v>
      </c>
      <c r="L836">
        <v>0</v>
      </c>
      <c r="M836">
        <v>0</v>
      </c>
      <c r="N836">
        <v>0</v>
      </c>
      <c r="O836">
        <v>1</v>
      </c>
      <c r="Q836" t="s">
        <v>776</v>
      </c>
    </row>
    <row r="837" spans="1:17" x14ac:dyDescent="0.35">
      <c r="A837" t="s">
        <v>4177</v>
      </c>
      <c r="B837" t="s">
        <v>4178</v>
      </c>
      <c r="C837" t="s">
        <v>4179</v>
      </c>
      <c r="D837" t="s">
        <v>4180</v>
      </c>
      <c r="E837" t="s">
        <v>600</v>
      </c>
      <c r="F837">
        <v>1</v>
      </c>
      <c r="G837" t="s">
        <v>68</v>
      </c>
      <c r="H837" t="s">
        <v>4181</v>
      </c>
      <c r="I837">
        <v>1</v>
      </c>
      <c r="J837">
        <v>0</v>
      </c>
      <c r="K837">
        <v>0</v>
      </c>
      <c r="L837">
        <v>0</v>
      </c>
      <c r="M837">
        <v>0</v>
      </c>
      <c r="N837">
        <v>0</v>
      </c>
      <c r="O837">
        <v>1</v>
      </c>
      <c r="Q837" t="s">
        <v>791</v>
      </c>
    </row>
    <row r="838" spans="1:17" x14ac:dyDescent="0.35">
      <c r="A838" t="s">
        <v>4182</v>
      </c>
      <c r="B838" t="s">
        <v>4183</v>
      </c>
      <c r="C838" t="s">
        <v>4184</v>
      </c>
      <c r="D838" t="s">
        <v>4185</v>
      </c>
      <c r="E838" t="s">
        <v>621</v>
      </c>
      <c r="F838">
        <v>1</v>
      </c>
      <c r="G838" t="s">
        <v>68</v>
      </c>
      <c r="H838" t="s">
        <v>4186</v>
      </c>
      <c r="I838">
        <v>0</v>
      </c>
      <c r="J838">
        <v>0</v>
      </c>
      <c r="K838">
        <v>0</v>
      </c>
      <c r="L838">
        <v>1</v>
      </c>
      <c r="M838">
        <v>0</v>
      </c>
      <c r="N838">
        <v>0</v>
      </c>
      <c r="O838">
        <v>1</v>
      </c>
      <c r="Q838" t="s">
        <v>103</v>
      </c>
    </row>
    <row r="839" spans="1:17" x14ac:dyDescent="0.35">
      <c r="A839" t="s">
        <v>4187</v>
      </c>
      <c r="B839" t="s">
        <v>4188</v>
      </c>
      <c r="C839" t="s">
        <v>4189</v>
      </c>
      <c r="D839" t="s">
        <v>4190</v>
      </c>
      <c r="E839" t="s">
        <v>179</v>
      </c>
      <c r="F839">
        <v>1</v>
      </c>
      <c r="G839" t="s">
        <v>68</v>
      </c>
      <c r="H839" t="s">
        <v>4191</v>
      </c>
      <c r="I839">
        <v>0</v>
      </c>
      <c r="J839">
        <v>1</v>
      </c>
      <c r="K839">
        <v>0</v>
      </c>
      <c r="L839">
        <v>0</v>
      </c>
      <c r="M839">
        <v>0</v>
      </c>
      <c r="N839">
        <v>0</v>
      </c>
      <c r="O839">
        <v>1</v>
      </c>
      <c r="Q839" t="s">
        <v>118</v>
      </c>
    </row>
    <row r="840" spans="1:17" x14ac:dyDescent="0.35">
      <c r="A840" t="s">
        <v>4192</v>
      </c>
      <c r="B840" t="s">
        <v>4193</v>
      </c>
      <c r="C840" t="s">
        <v>4194</v>
      </c>
      <c r="D840" t="s">
        <v>4195</v>
      </c>
      <c r="E840" t="s">
        <v>4196</v>
      </c>
      <c r="F840">
        <v>1</v>
      </c>
      <c r="G840" t="s">
        <v>68</v>
      </c>
      <c r="H840" t="s">
        <v>4197</v>
      </c>
      <c r="I840">
        <v>1</v>
      </c>
      <c r="J840">
        <v>0</v>
      </c>
      <c r="K840">
        <v>0</v>
      </c>
      <c r="L840">
        <v>0</v>
      </c>
      <c r="M840">
        <v>0</v>
      </c>
      <c r="N840">
        <v>0</v>
      </c>
      <c r="O840">
        <v>1</v>
      </c>
      <c r="Q840" t="s">
        <v>1259</v>
      </c>
    </row>
    <row r="841" spans="1:17" x14ac:dyDescent="0.35">
      <c r="A841" t="s">
        <v>4198</v>
      </c>
      <c r="B841" t="s">
        <v>4199</v>
      </c>
      <c r="C841" t="s">
        <v>4200</v>
      </c>
      <c r="D841" t="s">
        <v>4201</v>
      </c>
      <c r="E841" t="s">
        <v>4202</v>
      </c>
      <c r="F841">
        <v>1</v>
      </c>
      <c r="G841" t="s">
        <v>68</v>
      </c>
      <c r="H841" t="s">
        <v>4203</v>
      </c>
      <c r="I841">
        <v>1</v>
      </c>
      <c r="J841">
        <v>0</v>
      </c>
      <c r="K841">
        <v>0</v>
      </c>
      <c r="L841">
        <v>0</v>
      </c>
      <c r="M841">
        <v>0</v>
      </c>
      <c r="N841">
        <v>0</v>
      </c>
      <c r="O841">
        <v>1</v>
      </c>
      <c r="Q841" t="s">
        <v>1332</v>
      </c>
    </row>
    <row r="842" spans="1:17" x14ac:dyDescent="0.35">
      <c r="A842" t="s">
        <v>4204</v>
      </c>
      <c r="B842" t="s">
        <v>1351</v>
      </c>
      <c r="C842" t="s">
        <v>1352</v>
      </c>
      <c r="D842" t="s">
        <v>1353</v>
      </c>
      <c r="E842" t="s">
        <v>1354</v>
      </c>
      <c r="F842">
        <v>1</v>
      </c>
      <c r="G842" t="s">
        <v>68</v>
      </c>
      <c r="H842" t="s">
        <v>1355</v>
      </c>
      <c r="I842">
        <v>0</v>
      </c>
      <c r="J842">
        <v>1</v>
      </c>
      <c r="K842">
        <v>0</v>
      </c>
      <c r="L842">
        <v>0</v>
      </c>
      <c r="M842">
        <v>0</v>
      </c>
      <c r="N842">
        <v>0</v>
      </c>
      <c r="O842">
        <v>1</v>
      </c>
      <c r="Q842" t="s">
        <v>77</v>
      </c>
    </row>
    <row r="843" spans="1:17" x14ac:dyDescent="0.35">
      <c r="A843" t="s">
        <v>4205</v>
      </c>
      <c r="B843" t="s">
        <v>4206</v>
      </c>
      <c r="C843" t="s">
        <v>4207</v>
      </c>
      <c r="D843" t="s">
        <v>4208</v>
      </c>
      <c r="E843" t="s">
        <v>2974</v>
      </c>
      <c r="F843">
        <v>7</v>
      </c>
      <c r="G843" t="s">
        <v>68</v>
      </c>
      <c r="H843" t="s">
        <v>4209</v>
      </c>
      <c r="I843">
        <v>0</v>
      </c>
      <c r="J843">
        <v>0</v>
      </c>
      <c r="K843">
        <v>0</v>
      </c>
      <c r="L843">
        <v>1</v>
      </c>
      <c r="M843">
        <v>1</v>
      </c>
      <c r="N843">
        <v>0</v>
      </c>
      <c r="O843">
        <v>1</v>
      </c>
      <c r="Q843" t="s">
        <v>70</v>
      </c>
    </row>
    <row r="844" spans="1:17" x14ac:dyDescent="0.35">
      <c r="A844" t="s">
        <v>4210</v>
      </c>
      <c r="B844" t="s">
        <v>4211</v>
      </c>
      <c r="C844" t="s">
        <v>4207</v>
      </c>
      <c r="D844" t="s">
        <v>4212</v>
      </c>
      <c r="E844" t="s">
        <v>67</v>
      </c>
      <c r="F844">
        <v>6</v>
      </c>
      <c r="G844" t="s">
        <v>68</v>
      </c>
      <c r="H844" t="s">
        <v>129</v>
      </c>
      <c r="I844">
        <v>1</v>
      </c>
      <c r="J844">
        <v>0</v>
      </c>
      <c r="K844">
        <v>0</v>
      </c>
      <c r="L844">
        <v>0</v>
      </c>
      <c r="M844">
        <v>0</v>
      </c>
      <c r="N844">
        <v>0</v>
      </c>
      <c r="O844">
        <v>1</v>
      </c>
      <c r="Q844" t="s">
        <v>77</v>
      </c>
    </row>
    <row r="845" spans="1:17" x14ac:dyDescent="0.35">
      <c r="A845" t="s">
        <v>4213</v>
      </c>
      <c r="B845" t="s">
        <v>4214</v>
      </c>
      <c r="C845" t="s">
        <v>4207</v>
      </c>
      <c r="D845" t="s">
        <v>4215</v>
      </c>
      <c r="E845" t="s">
        <v>67</v>
      </c>
      <c r="F845">
        <v>5</v>
      </c>
      <c r="G845" t="s">
        <v>68</v>
      </c>
      <c r="H845" t="s">
        <v>4216</v>
      </c>
      <c r="I845">
        <v>0</v>
      </c>
      <c r="J845">
        <v>0</v>
      </c>
      <c r="K845">
        <v>1</v>
      </c>
      <c r="L845">
        <v>0</v>
      </c>
      <c r="M845">
        <v>0</v>
      </c>
      <c r="N845">
        <v>0</v>
      </c>
      <c r="O845">
        <v>1</v>
      </c>
      <c r="Q845" t="s">
        <v>96</v>
      </c>
    </row>
    <row r="846" spans="1:17" x14ac:dyDescent="0.35">
      <c r="A846" t="s">
        <v>4217</v>
      </c>
      <c r="B846" t="s">
        <v>4218</v>
      </c>
      <c r="C846" t="s">
        <v>4207</v>
      </c>
      <c r="D846" t="s">
        <v>4219</v>
      </c>
      <c r="E846" t="s">
        <v>67</v>
      </c>
      <c r="F846">
        <v>5</v>
      </c>
      <c r="G846" t="s">
        <v>68</v>
      </c>
      <c r="H846" t="s">
        <v>123</v>
      </c>
      <c r="I846">
        <v>0</v>
      </c>
      <c r="J846">
        <v>1</v>
      </c>
      <c r="K846">
        <v>0</v>
      </c>
      <c r="L846">
        <v>0</v>
      </c>
      <c r="M846">
        <v>0</v>
      </c>
      <c r="N846">
        <v>0</v>
      </c>
      <c r="O846">
        <v>1</v>
      </c>
      <c r="Q846" t="s">
        <v>96</v>
      </c>
    </row>
    <row r="847" spans="1:17" x14ac:dyDescent="0.35">
      <c r="A847" t="s">
        <v>4220</v>
      </c>
      <c r="B847" t="s">
        <v>4221</v>
      </c>
      <c r="C847" t="s">
        <v>4207</v>
      </c>
      <c r="D847" t="s">
        <v>4222</v>
      </c>
      <c r="E847" t="s">
        <v>67</v>
      </c>
      <c r="F847">
        <v>4</v>
      </c>
      <c r="G847" t="s">
        <v>68</v>
      </c>
      <c r="H847" t="s">
        <v>4223</v>
      </c>
      <c r="I847">
        <v>0</v>
      </c>
      <c r="J847">
        <v>0</v>
      </c>
      <c r="K847">
        <v>1</v>
      </c>
      <c r="L847">
        <v>0</v>
      </c>
      <c r="M847">
        <v>0</v>
      </c>
      <c r="N847">
        <v>0</v>
      </c>
      <c r="O847">
        <v>1</v>
      </c>
      <c r="Q847" t="s">
        <v>70</v>
      </c>
    </row>
    <row r="848" spans="1:17" x14ac:dyDescent="0.35">
      <c r="A848" t="s">
        <v>4224</v>
      </c>
      <c r="B848" t="s">
        <v>4225</v>
      </c>
      <c r="C848" t="s">
        <v>4207</v>
      </c>
      <c r="D848" t="s">
        <v>4226</v>
      </c>
      <c r="E848" t="s">
        <v>67</v>
      </c>
      <c r="F848">
        <v>4</v>
      </c>
      <c r="G848" t="s">
        <v>68</v>
      </c>
      <c r="H848" t="s">
        <v>4227</v>
      </c>
      <c r="I848">
        <v>0</v>
      </c>
      <c r="J848">
        <v>1</v>
      </c>
      <c r="K848">
        <v>0</v>
      </c>
      <c r="L848">
        <v>0</v>
      </c>
      <c r="M848">
        <v>0</v>
      </c>
      <c r="N848">
        <v>0</v>
      </c>
      <c r="O848">
        <v>1</v>
      </c>
      <c r="Q848" t="s">
        <v>70</v>
      </c>
    </row>
    <row r="849" spans="1:17" x14ac:dyDescent="0.35">
      <c r="A849" t="s">
        <v>4228</v>
      </c>
      <c r="B849" t="s">
        <v>4229</v>
      </c>
      <c r="C849" t="s">
        <v>4207</v>
      </c>
      <c r="D849" t="s">
        <v>4230</v>
      </c>
      <c r="E849" t="s">
        <v>67</v>
      </c>
      <c r="F849">
        <v>4</v>
      </c>
      <c r="G849" t="s">
        <v>68</v>
      </c>
      <c r="H849" t="s">
        <v>129</v>
      </c>
      <c r="I849">
        <v>1</v>
      </c>
      <c r="J849">
        <v>0</v>
      </c>
      <c r="K849">
        <v>0</v>
      </c>
      <c r="L849">
        <v>0</v>
      </c>
      <c r="M849">
        <v>0</v>
      </c>
      <c r="N849">
        <v>0</v>
      </c>
      <c r="O849">
        <v>1</v>
      </c>
      <c r="Q849" t="s">
        <v>77</v>
      </c>
    </row>
    <row r="850" spans="1:17" x14ac:dyDescent="0.35">
      <c r="A850" t="s">
        <v>4231</v>
      </c>
      <c r="B850" t="s">
        <v>4232</v>
      </c>
      <c r="C850" t="s">
        <v>4207</v>
      </c>
      <c r="D850" t="s">
        <v>4233</v>
      </c>
      <c r="E850" t="s">
        <v>67</v>
      </c>
      <c r="F850">
        <v>4</v>
      </c>
      <c r="G850" t="s">
        <v>68</v>
      </c>
      <c r="H850" t="s">
        <v>129</v>
      </c>
      <c r="I850">
        <v>1</v>
      </c>
      <c r="J850">
        <v>0</v>
      </c>
      <c r="K850">
        <v>0</v>
      </c>
      <c r="L850">
        <v>0</v>
      </c>
      <c r="M850">
        <v>0</v>
      </c>
      <c r="N850">
        <v>0</v>
      </c>
      <c r="O850">
        <v>1</v>
      </c>
      <c r="Q850" t="s">
        <v>96</v>
      </c>
    </row>
    <row r="851" spans="1:17" x14ac:dyDescent="0.35">
      <c r="A851" t="s">
        <v>4234</v>
      </c>
      <c r="B851" t="s">
        <v>4235</v>
      </c>
      <c r="C851" t="s">
        <v>4207</v>
      </c>
      <c r="D851" t="s">
        <v>4236</v>
      </c>
      <c r="E851" t="s">
        <v>67</v>
      </c>
      <c r="F851">
        <v>4</v>
      </c>
      <c r="G851" t="s">
        <v>68</v>
      </c>
      <c r="H851" t="s">
        <v>4237</v>
      </c>
      <c r="I851">
        <v>0</v>
      </c>
      <c r="J851">
        <v>0</v>
      </c>
      <c r="K851">
        <v>1</v>
      </c>
      <c r="L851">
        <v>0</v>
      </c>
      <c r="M851">
        <v>0</v>
      </c>
      <c r="N851">
        <v>0</v>
      </c>
      <c r="O851">
        <v>1</v>
      </c>
      <c r="Q851" t="s">
        <v>77</v>
      </c>
    </row>
    <row r="852" spans="1:17" x14ac:dyDescent="0.35">
      <c r="A852" t="s">
        <v>4238</v>
      </c>
      <c r="B852" t="s">
        <v>4239</v>
      </c>
      <c r="C852" t="s">
        <v>4207</v>
      </c>
      <c r="D852" t="s">
        <v>4240</v>
      </c>
      <c r="E852" t="s">
        <v>88</v>
      </c>
      <c r="F852">
        <v>4</v>
      </c>
      <c r="G852" t="s">
        <v>68</v>
      </c>
      <c r="H852" t="s">
        <v>4241</v>
      </c>
      <c r="I852">
        <v>0</v>
      </c>
      <c r="J852">
        <v>0</v>
      </c>
      <c r="K852">
        <v>0</v>
      </c>
      <c r="L852">
        <v>1</v>
      </c>
      <c r="M852">
        <v>1</v>
      </c>
      <c r="N852">
        <v>0</v>
      </c>
      <c r="O852">
        <v>1</v>
      </c>
      <c r="Q852" t="s">
        <v>77</v>
      </c>
    </row>
    <row r="853" spans="1:17" x14ac:dyDescent="0.35">
      <c r="A853" t="s">
        <v>4242</v>
      </c>
      <c r="B853" t="s">
        <v>4243</v>
      </c>
      <c r="C853" t="s">
        <v>4207</v>
      </c>
      <c r="D853" t="s">
        <v>4244</v>
      </c>
      <c r="E853" t="s">
        <v>67</v>
      </c>
      <c r="F853">
        <v>4</v>
      </c>
      <c r="G853" t="s">
        <v>68</v>
      </c>
      <c r="H853" t="s">
        <v>4245</v>
      </c>
      <c r="I853">
        <v>0</v>
      </c>
      <c r="J853">
        <v>0</v>
      </c>
      <c r="K853">
        <v>0</v>
      </c>
      <c r="L853">
        <v>1</v>
      </c>
      <c r="M853">
        <v>0</v>
      </c>
      <c r="N853">
        <v>0</v>
      </c>
      <c r="O853">
        <v>1</v>
      </c>
      <c r="Q853" t="s">
        <v>70</v>
      </c>
    </row>
    <row r="854" spans="1:17" hidden="1" x14ac:dyDescent="0.35">
      <c r="A854" t="s">
        <v>4246</v>
      </c>
      <c r="B854" t="s">
        <v>4247</v>
      </c>
      <c r="C854" t="s">
        <v>4207</v>
      </c>
      <c r="D854" t="s">
        <v>4248</v>
      </c>
      <c r="E854" t="s">
        <v>4249</v>
      </c>
      <c r="F854">
        <v>3</v>
      </c>
      <c r="G854" t="s">
        <v>68</v>
      </c>
      <c r="H854" t="s">
        <v>4250</v>
      </c>
      <c r="I854">
        <v>0</v>
      </c>
      <c r="J854">
        <v>0</v>
      </c>
      <c r="K854">
        <v>0</v>
      </c>
      <c r="L854">
        <v>0</v>
      </c>
      <c r="M854">
        <v>0</v>
      </c>
      <c r="N854">
        <v>0</v>
      </c>
      <c r="O854">
        <v>1</v>
      </c>
      <c r="Q854" t="s">
        <v>1332</v>
      </c>
    </row>
    <row r="855" spans="1:17" x14ac:dyDescent="0.35">
      <c r="A855" t="s">
        <v>4251</v>
      </c>
      <c r="B855" t="s">
        <v>4252</v>
      </c>
      <c r="C855" t="s">
        <v>4207</v>
      </c>
      <c r="D855" t="s">
        <v>4253</v>
      </c>
      <c r="E855" t="s">
        <v>4254</v>
      </c>
      <c r="F855">
        <v>3</v>
      </c>
      <c r="G855" t="s">
        <v>68</v>
      </c>
      <c r="H855" t="s">
        <v>123</v>
      </c>
      <c r="I855">
        <v>0</v>
      </c>
      <c r="J855">
        <v>1</v>
      </c>
      <c r="K855">
        <v>0</v>
      </c>
      <c r="L855">
        <v>0</v>
      </c>
      <c r="M855">
        <v>0</v>
      </c>
      <c r="N855">
        <v>0</v>
      </c>
      <c r="O855">
        <v>1</v>
      </c>
      <c r="Q855" t="s">
        <v>253</v>
      </c>
    </row>
    <row r="856" spans="1:17" hidden="1" x14ac:dyDescent="0.35">
      <c r="A856" t="s">
        <v>4255</v>
      </c>
      <c r="B856" t="s">
        <v>4256</v>
      </c>
      <c r="C856" t="s">
        <v>4207</v>
      </c>
      <c r="D856" t="s">
        <v>4257</v>
      </c>
      <c r="E856" t="s">
        <v>3128</v>
      </c>
      <c r="F856">
        <v>3</v>
      </c>
      <c r="G856" t="s">
        <v>68</v>
      </c>
      <c r="H856" t="s">
        <v>4250</v>
      </c>
      <c r="I856">
        <v>0</v>
      </c>
      <c r="J856">
        <v>0</v>
      </c>
      <c r="K856">
        <v>0</v>
      </c>
      <c r="L856">
        <v>0</v>
      </c>
      <c r="M856">
        <v>0</v>
      </c>
      <c r="N856">
        <v>0</v>
      </c>
      <c r="O856">
        <v>1</v>
      </c>
      <c r="Q856" t="s">
        <v>70</v>
      </c>
    </row>
    <row r="857" spans="1:17" x14ac:dyDescent="0.35">
      <c r="A857" t="s">
        <v>4258</v>
      </c>
      <c r="B857" t="s">
        <v>4259</v>
      </c>
      <c r="C857" t="s">
        <v>4207</v>
      </c>
      <c r="D857" t="s">
        <v>4260</v>
      </c>
      <c r="E857" t="s">
        <v>88</v>
      </c>
      <c r="F857">
        <v>2</v>
      </c>
      <c r="G857" t="s">
        <v>68</v>
      </c>
      <c r="H857" t="s">
        <v>4261</v>
      </c>
      <c r="I857">
        <v>0</v>
      </c>
      <c r="J857">
        <v>0</v>
      </c>
      <c r="K857">
        <v>0</v>
      </c>
      <c r="L857">
        <v>0</v>
      </c>
      <c r="M857">
        <v>1</v>
      </c>
      <c r="N857">
        <v>0</v>
      </c>
      <c r="O857">
        <v>1</v>
      </c>
      <c r="Q857" t="s">
        <v>70</v>
      </c>
    </row>
    <row r="858" spans="1:17" x14ac:dyDescent="0.35">
      <c r="A858" t="s">
        <v>4262</v>
      </c>
      <c r="B858" t="s">
        <v>4263</v>
      </c>
      <c r="C858" t="s">
        <v>4207</v>
      </c>
      <c r="D858" t="s">
        <v>4264</v>
      </c>
      <c r="E858" t="s">
        <v>88</v>
      </c>
      <c r="F858">
        <v>2</v>
      </c>
      <c r="G858" t="s">
        <v>68</v>
      </c>
      <c r="H858" t="s">
        <v>4265</v>
      </c>
      <c r="I858">
        <v>0</v>
      </c>
      <c r="J858">
        <v>0</v>
      </c>
      <c r="K858">
        <v>0</v>
      </c>
      <c r="L858">
        <v>0</v>
      </c>
      <c r="M858">
        <v>1</v>
      </c>
      <c r="N858">
        <v>0</v>
      </c>
      <c r="O858">
        <v>1</v>
      </c>
      <c r="Q858" t="s">
        <v>96</v>
      </c>
    </row>
    <row r="859" spans="1:17" x14ac:dyDescent="0.35">
      <c r="A859" t="s">
        <v>4266</v>
      </c>
      <c r="B859" t="s">
        <v>4267</v>
      </c>
      <c r="C859" t="s">
        <v>4207</v>
      </c>
      <c r="D859" t="s">
        <v>4268</v>
      </c>
      <c r="E859" t="s">
        <v>4269</v>
      </c>
      <c r="F859">
        <v>2</v>
      </c>
      <c r="G859" t="s">
        <v>68</v>
      </c>
      <c r="H859" t="s">
        <v>4270</v>
      </c>
      <c r="I859">
        <v>0</v>
      </c>
      <c r="J859">
        <v>0</v>
      </c>
      <c r="K859">
        <v>1</v>
      </c>
      <c r="L859">
        <v>1</v>
      </c>
      <c r="M859">
        <v>0</v>
      </c>
      <c r="N859">
        <v>0</v>
      </c>
      <c r="O859">
        <v>1</v>
      </c>
      <c r="Q859" t="s">
        <v>103</v>
      </c>
    </row>
    <row r="860" spans="1:17" x14ac:dyDescent="0.35">
      <c r="A860" t="s">
        <v>4271</v>
      </c>
      <c r="B860" t="s">
        <v>4272</v>
      </c>
      <c r="C860" t="s">
        <v>4207</v>
      </c>
      <c r="D860" t="s">
        <v>4273</v>
      </c>
      <c r="E860" t="s">
        <v>4274</v>
      </c>
      <c r="F860">
        <v>2</v>
      </c>
      <c r="G860" t="s">
        <v>68</v>
      </c>
      <c r="H860" t="s">
        <v>4275</v>
      </c>
      <c r="I860">
        <v>0</v>
      </c>
      <c r="J860">
        <v>0</v>
      </c>
      <c r="K860">
        <v>1</v>
      </c>
      <c r="L860">
        <v>1</v>
      </c>
      <c r="M860">
        <v>0</v>
      </c>
      <c r="N860">
        <v>0</v>
      </c>
      <c r="O860">
        <v>1</v>
      </c>
      <c r="Q860" t="s">
        <v>253</v>
      </c>
    </row>
    <row r="861" spans="1:17" x14ac:dyDescent="0.35">
      <c r="A861" t="s">
        <v>4276</v>
      </c>
      <c r="B861" t="s">
        <v>4277</v>
      </c>
      <c r="C861" t="s">
        <v>4207</v>
      </c>
      <c r="D861" t="s">
        <v>4278</v>
      </c>
      <c r="E861" t="s">
        <v>67</v>
      </c>
      <c r="F861">
        <v>2</v>
      </c>
      <c r="G861" t="s">
        <v>68</v>
      </c>
      <c r="H861" t="s">
        <v>123</v>
      </c>
      <c r="I861">
        <v>0</v>
      </c>
      <c r="J861">
        <v>1</v>
      </c>
      <c r="K861">
        <v>0</v>
      </c>
      <c r="L861">
        <v>0</v>
      </c>
      <c r="M861">
        <v>0</v>
      </c>
      <c r="N861">
        <v>0</v>
      </c>
      <c r="O861">
        <v>1</v>
      </c>
      <c r="Q861" t="s">
        <v>96</v>
      </c>
    </row>
    <row r="862" spans="1:17" hidden="1" x14ac:dyDescent="0.35">
      <c r="A862" t="s">
        <v>4279</v>
      </c>
      <c r="B862" t="s">
        <v>67</v>
      </c>
      <c r="C862" t="s">
        <v>4207</v>
      </c>
      <c r="D862" t="s">
        <v>4280</v>
      </c>
      <c r="E862" t="s">
        <v>67</v>
      </c>
      <c r="F862">
        <v>2</v>
      </c>
      <c r="G862" t="s">
        <v>68</v>
      </c>
      <c r="H862" t="s">
        <v>129</v>
      </c>
      <c r="I862">
        <v>1</v>
      </c>
      <c r="J862">
        <v>0</v>
      </c>
      <c r="K862">
        <v>0</v>
      </c>
      <c r="L862">
        <v>0</v>
      </c>
      <c r="M862">
        <v>0</v>
      </c>
      <c r="N862">
        <v>0</v>
      </c>
      <c r="O862">
        <v>1</v>
      </c>
      <c r="Q862" t="s">
        <v>1025</v>
      </c>
    </row>
    <row r="863" spans="1:17" x14ac:dyDescent="0.35">
      <c r="A863" t="s">
        <v>4281</v>
      </c>
      <c r="B863" t="s">
        <v>4259</v>
      </c>
      <c r="C863" t="s">
        <v>4207</v>
      </c>
      <c r="D863" t="s">
        <v>4260</v>
      </c>
      <c r="E863" t="s">
        <v>88</v>
      </c>
      <c r="F863">
        <v>2</v>
      </c>
      <c r="G863" t="s">
        <v>68</v>
      </c>
      <c r="H863" t="s">
        <v>4282</v>
      </c>
      <c r="I863">
        <v>0</v>
      </c>
      <c r="J863">
        <v>0</v>
      </c>
      <c r="K863">
        <v>0</v>
      </c>
      <c r="L863">
        <v>0</v>
      </c>
      <c r="M863">
        <v>1</v>
      </c>
      <c r="N863">
        <v>0</v>
      </c>
      <c r="O863">
        <v>1</v>
      </c>
      <c r="Q863" t="s">
        <v>606</v>
      </c>
    </row>
    <row r="864" spans="1:17" x14ac:dyDescent="0.35">
      <c r="A864" t="s">
        <v>4283</v>
      </c>
      <c r="B864" t="s">
        <v>4284</v>
      </c>
      <c r="C864" t="s">
        <v>4207</v>
      </c>
      <c r="D864" t="s">
        <v>4285</v>
      </c>
      <c r="E864" t="s">
        <v>2974</v>
      </c>
      <c r="F864">
        <v>2</v>
      </c>
      <c r="G864" t="s">
        <v>68</v>
      </c>
      <c r="H864" t="s">
        <v>123</v>
      </c>
      <c r="I864">
        <v>0</v>
      </c>
      <c r="J864">
        <v>1</v>
      </c>
      <c r="K864">
        <v>0</v>
      </c>
      <c r="L864">
        <v>0</v>
      </c>
      <c r="M864">
        <v>0</v>
      </c>
      <c r="N864">
        <v>0</v>
      </c>
      <c r="O864">
        <v>1</v>
      </c>
      <c r="Q864" t="s">
        <v>118</v>
      </c>
    </row>
    <row r="865" spans="1:17" x14ac:dyDescent="0.35">
      <c r="A865" t="s">
        <v>4286</v>
      </c>
      <c r="B865" t="s">
        <v>4287</v>
      </c>
      <c r="C865" t="s">
        <v>4207</v>
      </c>
      <c r="D865" t="s">
        <v>4288</v>
      </c>
      <c r="E865" t="s">
        <v>4289</v>
      </c>
      <c r="F865">
        <v>2</v>
      </c>
      <c r="G865" t="s">
        <v>68</v>
      </c>
      <c r="H865" t="s">
        <v>123</v>
      </c>
      <c r="I865">
        <v>0</v>
      </c>
      <c r="J865">
        <v>1</v>
      </c>
      <c r="K865">
        <v>0</v>
      </c>
      <c r="L865">
        <v>0</v>
      </c>
      <c r="M865">
        <v>0</v>
      </c>
      <c r="N865">
        <v>0</v>
      </c>
      <c r="O865">
        <v>1</v>
      </c>
      <c r="Q865" t="s">
        <v>70</v>
      </c>
    </row>
    <row r="866" spans="1:17" x14ac:dyDescent="0.35">
      <c r="A866" t="s">
        <v>4290</v>
      </c>
      <c r="B866" t="s">
        <v>67</v>
      </c>
      <c r="C866" t="s">
        <v>4207</v>
      </c>
      <c r="D866" t="s">
        <v>4291</v>
      </c>
      <c r="E866" t="s">
        <v>4292</v>
      </c>
      <c r="F866">
        <v>2</v>
      </c>
      <c r="G866" t="s">
        <v>68</v>
      </c>
      <c r="H866" t="s">
        <v>129</v>
      </c>
      <c r="I866">
        <v>1</v>
      </c>
      <c r="J866">
        <v>0</v>
      </c>
      <c r="K866">
        <v>0</v>
      </c>
      <c r="L866">
        <v>0</v>
      </c>
      <c r="M866">
        <v>0</v>
      </c>
      <c r="N866">
        <v>0</v>
      </c>
      <c r="O866">
        <v>1</v>
      </c>
      <c r="Q866" t="s">
        <v>77</v>
      </c>
    </row>
    <row r="867" spans="1:17" x14ac:dyDescent="0.35">
      <c r="A867" t="s">
        <v>4293</v>
      </c>
      <c r="B867" t="s">
        <v>4294</v>
      </c>
      <c r="C867" t="s">
        <v>4207</v>
      </c>
      <c r="D867" t="s">
        <v>4295</v>
      </c>
      <c r="E867" t="s">
        <v>4296</v>
      </c>
      <c r="F867">
        <v>2</v>
      </c>
      <c r="G867" t="s">
        <v>68</v>
      </c>
      <c r="H867" t="s">
        <v>129</v>
      </c>
      <c r="I867">
        <v>1</v>
      </c>
      <c r="J867">
        <v>0</v>
      </c>
      <c r="K867">
        <v>0</v>
      </c>
      <c r="L867">
        <v>0</v>
      </c>
      <c r="M867">
        <v>0</v>
      </c>
      <c r="N867">
        <v>0</v>
      </c>
      <c r="O867">
        <v>1</v>
      </c>
      <c r="Q867" t="s">
        <v>118</v>
      </c>
    </row>
    <row r="868" spans="1:17" x14ac:dyDescent="0.35">
      <c r="A868" t="s">
        <v>4297</v>
      </c>
      <c r="B868" t="s">
        <v>4298</v>
      </c>
      <c r="C868" t="s">
        <v>4207</v>
      </c>
      <c r="D868" t="s">
        <v>4299</v>
      </c>
      <c r="E868" t="s">
        <v>4300</v>
      </c>
      <c r="F868">
        <v>2</v>
      </c>
      <c r="G868" t="s">
        <v>68</v>
      </c>
      <c r="H868" t="s">
        <v>123</v>
      </c>
      <c r="I868">
        <v>0</v>
      </c>
      <c r="J868">
        <v>1</v>
      </c>
      <c r="K868">
        <v>0</v>
      </c>
      <c r="L868">
        <v>0</v>
      </c>
      <c r="M868">
        <v>0</v>
      </c>
      <c r="N868">
        <v>0</v>
      </c>
      <c r="O868">
        <v>1</v>
      </c>
      <c r="Q868" t="s">
        <v>118</v>
      </c>
    </row>
    <row r="869" spans="1:17" x14ac:dyDescent="0.35">
      <c r="A869" t="s">
        <v>4301</v>
      </c>
      <c r="B869" t="s">
        <v>4302</v>
      </c>
      <c r="C869" t="s">
        <v>4207</v>
      </c>
      <c r="D869" t="s">
        <v>4303</v>
      </c>
      <c r="E869" t="s">
        <v>88</v>
      </c>
      <c r="F869">
        <v>2</v>
      </c>
      <c r="G869" t="s">
        <v>68</v>
      </c>
      <c r="H869" t="s">
        <v>4304</v>
      </c>
      <c r="I869">
        <v>0</v>
      </c>
      <c r="J869">
        <v>0</v>
      </c>
      <c r="K869">
        <v>0</v>
      </c>
      <c r="L869">
        <v>1</v>
      </c>
      <c r="M869">
        <v>1</v>
      </c>
      <c r="N869">
        <v>0</v>
      </c>
      <c r="O869">
        <v>1</v>
      </c>
      <c r="Q869" t="s">
        <v>70</v>
      </c>
    </row>
    <row r="870" spans="1:17" x14ac:dyDescent="0.35">
      <c r="A870" t="s">
        <v>4305</v>
      </c>
      <c r="B870" t="s">
        <v>67</v>
      </c>
      <c r="C870" t="s">
        <v>4207</v>
      </c>
      <c r="D870" t="s">
        <v>4306</v>
      </c>
      <c r="E870" t="s">
        <v>1964</v>
      </c>
      <c r="F870">
        <v>2</v>
      </c>
      <c r="G870" t="s">
        <v>68</v>
      </c>
      <c r="H870" t="s">
        <v>129</v>
      </c>
      <c r="I870">
        <v>1</v>
      </c>
      <c r="J870">
        <v>0</v>
      </c>
      <c r="K870">
        <v>0</v>
      </c>
      <c r="L870">
        <v>0</v>
      </c>
      <c r="M870">
        <v>0</v>
      </c>
      <c r="N870">
        <v>0</v>
      </c>
      <c r="O870">
        <v>1</v>
      </c>
      <c r="Q870" t="s">
        <v>2539</v>
      </c>
    </row>
    <row r="871" spans="1:17" x14ac:dyDescent="0.35">
      <c r="A871" t="s">
        <v>4307</v>
      </c>
      <c r="B871" t="s">
        <v>4308</v>
      </c>
      <c r="C871" t="s">
        <v>4207</v>
      </c>
      <c r="D871" t="s">
        <v>4309</v>
      </c>
      <c r="E871" t="s">
        <v>4310</v>
      </c>
      <c r="F871">
        <v>2</v>
      </c>
      <c r="G871" t="s">
        <v>68</v>
      </c>
      <c r="H871" t="s">
        <v>123</v>
      </c>
      <c r="I871">
        <v>0</v>
      </c>
      <c r="J871">
        <v>1</v>
      </c>
      <c r="K871">
        <v>0</v>
      </c>
      <c r="L871">
        <v>0</v>
      </c>
      <c r="M871">
        <v>0</v>
      </c>
      <c r="N871">
        <v>0</v>
      </c>
      <c r="O871">
        <v>1</v>
      </c>
      <c r="Q871" t="s">
        <v>253</v>
      </c>
    </row>
    <row r="872" spans="1:17" x14ac:dyDescent="0.35">
      <c r="A872" t="s">
        <v>4311</v>
      </c>
      <c r="B872" t="s">
        <v>4312</v>
      </c>
      <c r="C872" t="s">
        <v>4207</v>
      </c>
      <c r="D872" t="s">
        <v>4313</v>
      </c>
      <c r="E872" t="s">
        <v>88</v>
      </c>
      <c r="F872">
        <v>2</v>
      </c>
      <c r="G872" t="s">
        <v>68</v>
      </c>
      <c r="H872" t="s">
        <v>123</v>
      </c>
      <c r="I872">
        <v>0</v>
      </c>
      <c r="J872">
        <v>1</v>
      </c>
      <c r="K872">
        <v>0</v>
      </c>
      <c r="L872">
        <v>0</v>
      </c>
      <c r="M872">
        <v>0</v>
      </c>
      <c r="N872">
        <v>0</v>
      </c>
      <c r="O872">
        <v>1</v>
      </c>
      <c r="Q872" t="s">
        <v>96</v>
      </c>
    </row>
    <row r="873" spans="1:17" x14ac:dyDescent="0.35">
      <c r="A873" t="s">
        <v>4314</v>
      </c>
      <c r="B873" t="s">
        <v>4315</v>
      </c>
      <c r="C873" t="s">
        <v>4207</v>
      </c>
      <c r="D873" t="s">
        <v>4316</v>
      </c>
      <c r="E873" t="s">
        <v>67</v>
      </c>
      <c r="F873">
        <v>2</v>
      </c>
      <c r="G873" t="s">
        <v>68</v>
      </c>
      <c r="H873" t="s">
        <v>129</v>
      </c>
      <c r="I873">
        <v>1</v>
      </c>
      <c r="J873">
        <v>0</v>
      </c>
      <c r="K873">
        <v>0</v>
      </c>
      <c r="L873">
        <v>0</v>
      </c>
      <c r="M873">
        <v>0</v>
      </c>
      <c r="N873">
        <v>0</v>
      </c>
      <c r="O873">
        <v>1</v>
      </c>
      <c r="Q873" t="s">
        <v>70</v>
      </c>
    </row>
    <row r="874" spans="1:17" x14ac:dyDescent="0.35">
      <c r="A874" t="s">
        <v>4317</v>
      </c>
      <c r="B874" t="s">
        <v>4318</v>
      </c>
      <c r="C874" t="s">
        <v>4207</v>
      </c>
      <c r="D874" t="s">
        <v>4319</v>
      </c>
      <c r="E874" t="s">
        <v>4300</v>
      </c>
      <c r="F874">
        <v>2</v>
      </c>
      <c r="G874" t="s">
        <v>68</v>
      </c>
      <c r="H874" t="s">
        <v>123</v>
      </c>
      <c r="I874">
        <v>0</v>
      </c>
      <c r="J874">
        <v>1</v>
      </c>
      <c r="K874">
        <v>0</v>
      </c>
      <c r="L874">
        <v>0</v>
      </c>
      <c r="M874">
        <v>0</v>
      </c>
      <c r="N874">
        <v>0</v>
      </c>
      <c r="O874">
        <v>1</v>
      </c>
      <c r="Q874" t="s">
        <v>118</v>
      </c>
    </row>
    <row r="875" spans="1:17" hidden="1" x14ac:dyDescent="0.35">
      <c r="A875" t="s">
        <v>4320</v>
      </c>
      <c r="B875" t="s">
        <v>4321</v>
      </c>
      <c r="C875" t="s">
        <v>4207</v>
      </c>
      <c r="D875" t="s">
        <v>4322</v>
      </c>
      <c r="E875" t="s">
        <v>4323</v>
      </c>
      <c r="F875">
        <v>2</v>
      </c>
      <c r="G875" t="s">
        <v>68</v>
      </c>
      <c r="H875" t="s">
        <v>4250</v>
      </c>
      <c r="I875">
        <v>0</v>
      </c>
      <c r="J875">
        <v>0</v>
      </c>
      <c r="K875">
        <v>0</v>
      </c>
      <c r="L875">
        <v>0</v>
      </c>
      <c r="M875">
        <v>0</v>
      </c>
      <c r="N875">
        <v>0</v>
      </c>
      <c r="O875">
        <v>1</v>
      </c>
      <c r="Q875" t="s">
        <v>4324</v>
      </c>
    </row>
    <row r="876" spans="1:17" hidden="1" x14ac:dyDescent="0.35">
      <c r="A876" t="s">
        <v>4325</v>
      </c>
      <c r="B876" t="s">
        <v>4326</v>
      </c>
      <c r="C876" t="s">
        <v>4207</v>
      </c>
      <c r="D876" t="s">
        <v>4327</v>
      </c>
      <c r="E876" t="s">
        <v>116</v>
      </c>
      <c r="F876">
        <v>2</v>
      </c>
      <c r="G876" t="s">
        <v>68</v>
      </c>
      <c r="H876" t="s">
        <v>4250</v>
      </c>
      <c r="I876">
        <v>0</v>
      </c>
      <c r="J876">
        <v>0</v>
      </c>
      <c r="K876">
        <v>0</v>
      </c>
      <c r="L876">
        <v>0</v>
      </c>
      <c r="M876">
        <v>0</v>
      </c>
      <c r="N876">
        <v>0</v>
      </c>
      <c r="O876">
        <v>1</v>
      </c>
      <c r="Q876" t="s">
        <v>3704</v>
      </c>
    </row>
    <row r="877" spans="1:17" x14ac:dyDescent="0.35">
      <c r="A877" t="s">
        <v>4328</v>
      </c>
      <c r="B877" t="s">
        <v>4329</v>
      </c>
      <c r="C877" t="s">
        <v>4207</v>
      </c>
      <c r="D877" t="s">
        <v>4330</v>
      </c>
      <c r="E877" t="s">
        <v>101</v>
      </c>
      <c r="F877">
        <v>2</v>
      </c>
      <c r="G877" t="s">
        <v>68</v>
      </c>
      <c r="H877" t="s">
        <v>129</v>
      </c>
      <c r="I877">
        <v>1</v>
      </c>
      <c r="J877">
        <v>0</v>
      </c>
      <c r="K877">
        <v>0</v>
      </c>
      <c r="L877">
        <v>0</v>
      </c>
      <c r="M877">
        <v>0</v>
      </c>
      <c r="N877">
        <v>0</v>
      </c>
      <c r="O877">
        <v>1</v>
      </c>
      <c r="Q877" t="s">
        <v>130</v>
      </c>
    </row>
    <row r="878" spans="1:17" x14ac:dyDescent="0.35">
      <c r="A878" t="s">
        <v>4331</v>
      </c>
      <c r="B878" t="s">
        <v>4332</v>
      </c>
      <c r="C878" t="s">
        <v>4207</v>
      </c>
      <c r="D878" t="s">
        <v>4333</v>
      </c>
      <c r="E878" t="s">
        <v>67</v>
      </c>
      <c r="F878">
        <v>2</v>
      </c>
      <c r="G878" t="s">
        <v>68</v>
      </c>
      <c r="H878" t="s">
        <v>4334</v>
      </c>
      <c r="I878">
        <v>0</v>
      </c>
      <c r="J878">
        <v>1</v>
      </c>
      <c r="K878">
        <v>0</v>
      </c>
      <c r="L878">
        <v>0</v>
      </c>
      <c r="M878">
        <v>0</v>
      </c>
      <c r="N878">
        <v>0</v>
      </c>
      <c r="O878">
        <v>1</v>
      </c>
      <c r="Q878" t="s">
        <v>96</v>
      </c>
    </row>
    <row r="879" spans="1:17" x14ac:dyDescent="0.35">
      <c r="A879" t="s">
        <v>4335</v>
      </c>
      <c r="B879" t="s">
        <v>4336</v>
      </c>
      <c r="C879" t="s">
        <v>4207</v>
      </c>
      <c r="D879" t="s">
        <v>4337</v>
      </c>
      <c r="E879" t="s">
        <v>4338</v>
      </c>
      <c r="F879">
        <v>2</v>
      </c>
      <c r="G879" t="s">
        <v>68</v>
      </c>
      <c r="H879" t="s">
        <v>129</v>
      </c>
      <c r="I879">
        <v>1</v>
      </c>
      <c r="J879">
        <v>0</v>
      </c>
      <c r="K879">
        <v>0</v>
      </c>
      <c r="L879">
        <v>0</v>
      </c>
      <c r="M879">
        <v>0</v>
      </c>
      <c r="N879">
        <v>0</v>
      </c>
      <c r="O879">
        <v>1</v>
      </c>
      <c r="Q879" t="s">
        <v>70</v>
      </c>
    </row>
    <row r="880" spans="1:17" x14ac:dyDescent="0.35">
      <c r="A880" t="s">
        <v>4339</v>
      </c>
      <c r="B880" t="s">
        <v>4340</v>
      </c>
      <c r="C880" t="s">
        <v>4207</v>
      </c>
      <c r="D880" t="s">
        <v>4341</v>
      </c>
      <c r="E880" t="s">
        <v>4342</v>
      </c>
      <c r="F880">
        <v>2</v>
      </c>
      <c r="G880" t="s">
        <v>68</v>
      </c>
      <c r="H880" t="s">
        <v>129</v>
      </c>
      <c r="I880">
        <v>1</v>
      </c>
      <c r="J880">
        <v>0</v>
      </c>
      <c r="K880">
        <v>0</v>
      </c>
      <c r="L880">
        <v>0</v>
      </c>
      <c r="M880">
        <v>0</v>
      </c>
      <c r="N880">
        <v>0</v>
      </c>
      <c r="O880">
        <v>1</v>
      </c>
      <c r="Q880" t="s">
        <v>253</v>
      </c>
    </row>
    <row r="881" spans="1:17" x14ac:dyDescent="0.35">
      <c r="A881" t="s">
        <v>4343</v>
      </c>
      <c r="B881" t="s">
        <v>4344</v>
      </c>
      <c r="C881" t="s">
        <v>4207</v>
      </c>
      <c r="D881" t="s">
        <v>4345</v>
      </c>
      <c r="E881" t="s">
        <v>4346</v>
      </c>
      <c r="F881">
        <v>1</v>
      </c>
      <c r="G881" t="s">
        <v>68</v>
      </c>
      <c r="H881" t="s">
        <v>123</v>
      </c>
      <c r="I881">
        <v>0</v>
      </c>
      <c r="J881">
        <v>1</v>
      </c>
      <c r="K881">
        <v>0</v>
      </c>
      <c r="L881">
        <v>0</v>
      </c>
      <c r="M881">
        <v>0</v>
      </c>
      <c r="N881">
        <v>0</v>
      </c>
      <c r="O881">
        <v>1</v>
      </c>
      <c r="Q881" t="s">
        <v>96</v>
      </c>
    </row>
    <row r="882" spans="1:17" x14ac:dyDescent="0.35">
      <c r="A882" t="s">
        <v>4347</v>
      </c>
      <c r="B882" t="s">
        <v>4348</v>
      </c>
      <c r="C882" t="s">
        <v>4207</v>
      </c>
      <c r="D882" t="s">
        <v>4349</v>
      </c>
      <c r="E882" t="s">
        <v>4350</v>
      </c>
      <c r="F882">
        <v>1</v>
      </c>
      <c r="G882" t="s">
        <v>68</v>
      </c>
      <c r="H882" t="s">
        <v>123</v>
      </c>
      <c r="I882">
        <v>0</v>
      </c>
      <c r="J882">
        <v>1</v>
      </c>
      <c r="K882">
        <v>0</v>
      </c>
      <c r="L882">
        <v>0</v>
      </c>
      <c r="M882">
        <v>0</v>
      </c>
      <c r="N882">
        <v>0</v>
      </c>
      <c r="O882">
        <v>1</v>
      </c>
      <c r="Q882" t="s">
        <v>253</v>
      </c>
    </row>
    <row r="883" spans="1:17" x14ac:dyDescent="0.35">
      <c r="A883" t="s">
        <v>4351</v>
      </c>
      <c r="B883" t="s">
        <v>4352</v>
      </c>
      <c r="C883" t="s">
        <v>4207</v>
      </c>
      <c r="D883" t="s">
        <v>4353</v>
      </c>
      <c r="E883" t="s">
        <v>88</v>
      </c>
      <c r="F883">
        <v>1</v>
      </c>
      <c r="G883" t="s">
        <v>68</v>
      </c>
      <c r="H883" t="s">
        <v>123</v>
      </c>
      <c r="I883">
        <v>0</v>
      </c>
      <c r="J883">
        <v>1</v>
      </c>
      <c r="K883">
        <v>0</v>
      </c>
      <c r="L883">
        <v>0</v>
      </c>
      <c r="M883">
        <v>0</v>
      </c>
      <c r="N883">
        <v>0</v>
      </c>
      <c r="O883">
        <v>1</v>
      </c>
      <c r="Q883" t="s">
        <v>118</v>
      </c>
    </row>
    <row r="884" spans="1:17" x14ac:dyDescent="0.35">
      <c r="A884" t="s">
        <v>4354</v>
      </c>
      <c r="B884" t="s">
        <v>4355</v>
      </c>
      <c r="C884" t="s">
        <v>4207</v>
      </c>
      <c r="D884" t="s">
        <v>4356</v>
      </c>
      <c r="E884" t="s">
        <v>1201</v>
      </c>
      <c r="F884">
        <v>1</v>
      </c>
      <c r="G884" t="s">
        <v>68</v>
      </c>
      <c r="H884" t="s">
        <v>129</v>
      </c>
      <c r="I884">
        <v>1</v>
      </c>
      <c r="J884">
        <v>0</v>
      </c>
      <c r="K884">
        <v>0</v>
      </c>
      <c r="L884">
        <v>0</v>
      </c>
      <c r="M884">
        <v>0</v>
      </c>
      <c r="N884">
        <v>0</v>
      </c>
      <c r="O884">
        <v>1</v>
      </c>
      <c r="Q884" t="s">
        <v>459</v>
      </c>
    </row>
    <row r="885" spans="1:17" x14ac:dyDescent="0.35">
      <c r="A885" t="s">
        <v>4357</v>
      </c>
      <c r="B885" t="s">
        <v>4358</v>
      </c>
      <c r="C885" t="s">
        <v>4207</v>
      </c>
      <c r="D885" t="s">
        <v>4359</v>
      </c>
      <c r="E885" t="s">
        <v>4360</v>
      </c>
      <c r="F885">
        <v>1</v>
      </c>
      <c r="G885" t="s">
        <v>68</v>
      </c>
      <c r="H885" t="s">
        <v>129</v>
      </c>
      <c r="I885">
        <v>1</v>
      </c>
      <c r="J885">
        <v>0</v>
      </c>
      <c r="K885">
        <v>0</v>
      </c>
      <c r="L885">
        <v>0</v>
      </c>
      <c r="M885">
        <v>0</v>
      </c>
      <c r="N885">
        <v>0</v>
      </c>
      <c r="O885">
        <v>1</v>
      </c>
      <c r="Q885" t="s">
        <v>791</v>
      </c>
    </row>
    <row r="886" spans="1:17" x14ac:dyDescent="0.35">
      <c r="A886" t="s">
        <v>4361</v>
      </c>
      <c r="B886" t="s">
        <v>4362</v>
      </c>
      <c r="C886" t="s">
        <v>4207</v>
      </c>
      <c r="D886" t="s">
        <v>4363</v>
      </c>
      <c r="E886" t="s">
        <v>4364</v>
      </c>
      <c r="F886">
        <v>1</v>
      </c>
      <c r="G886" t="s">
        <v>68</v>
      </c>
      <c r="H886" t="s">
        <v>129</v>
      </c>
      <c r="I886">
        <v>1</v>
      </c>
      <c r="J886">
        <v>0</v>
      </c>
      <c r="K886">
        <v>0</v>
      </c>
      <c r="L886">
        <v>0</v>
      </c>
      <c r="M886">
        <v>0</v>
      </c>
      <c r="N886">
        <v>0</v>
      </c>
      <c r="O886">
        <v>1</v>
      </c>
      <c r="Q886" t="s">
        <v>96</v>
      </c>
    </row>
    <row r="887" spans="1:17" x14ac:dyDescent="0.35">
      <c r="A887" t="s">
        <v>4365</v>
      </c>
      <c r="B887" t="s">
        <v>4366</v>
      </c>
      <c r="C887" t="s">
        <v>4207</v>
      </c>
      <c r="D887" t="s">
        <v>4367</v>
      </c>
      <c r="E887" t="s">
        <v>4368</v>
      </c>
      <c r="F887">
        <v>1</v>
      </c>
      <c r="G887" t="s">
        <v>68</v>
      </c>
      <c r="H887" t="s">
        <v>129</v>
      </c>
      <c r="I887">
        <v>1</v>
      </c>
      <c r="J887">
        <v>0</v>
      </c>
      <c r="K887">
        <v>0</v>
      </c>
      <c r="L887">
        <v>0</v>
      </c>
      <c r="M887">
        <v>0</v>
      </c>
      <c r="N887">
        <v>0</v>
      </c>
      <c r="O887">
        <v>1</v>
      </c>
      <c r="Q887" t="s">
        <v>77</v>
      </c>
    </row>
    <row r="888" spans="1:17" x14ac:dyDescent="0.35">
      <c r="A888" t="s">
        <v>4369</v>
      </c>
      <c r="B888" t="s">
        <v>4370</v>
      </c>
      <c r="C888" t="s">
        <v>4207</v>
      </c>
      <c r="D888" t="s">
        <v>4371</v>
      </c>
      <c r="E888" t="s">
        <v>88</v>
      </c>
      <c r="F888">
        <v>1</v>
      </c>
      <c r="G888" t="s">
        <v>68</v>
      </c>
      <c r="H888" t="s">
        <v>123</v>
      </c>
      <c r="I888">
        <v>0</v>
      </c>
      <c r="J888">
        <v>1</v>
      </c>
      <c r="K888">
        <v>0</v>
      </c>
      <c r="L888">
        <v>0</v>
      </c>
      <c r="M888">
        <v>0</v>
      </c>
      <c r="N888">
        <v>0</v>
      </c>
      <c r="O888">
        <v>1</v>
      </c>
      <c r="Q888" t="s">
        <v>70</v>
      </c>
    </row>
    <row r="889" spans="1:17" x14ac:dyDescent="0.35">
      <c r="A889" t="s">
        <v>4372</v>
      </c>
      <c r="B889" t="s">
        <v>4373</v>
      </c>
      <c r="C889" t="s">
        <v>4207</v>
      </c>
      <c r="D889" t="s">
        <v>4374</v>
      </c>
      <c r="E889" t="s">
        <v>179</v>
      </c>
      <c r="F889">
        <v>1</v>
      </c>
      <c r="G889" t="s">
        <v>68</v>
      </c>
      <c r="H889" t="s">
        <v>129</v>
      </c>
      <c r="I889">
        <v>1</v>
      </c>
      <c r="J889">
        <v>0</v>
      </c>
      <c r="K889">
        <v>0</v>
      </c>
      <c r="L889">
        <v>0</v>
      </c>
      <c r="M889">
        <v>0</v>
      </c>
      <c r="N889">
        <v>0</v>
      </c>
      <c r="O889">
        <v>1</v>
      </c>
      <c r="Q889" t="s">
        <v>791</v>
      </c>
    </row>
    <row r="890" spans="1:17" x14ac:dyDescent="0.35">
      <c r="A890" t="s">
        <v>4375</v>
      </c>
      <c r="B890" t="s">
        <v>4376</v>
      </c>
      <c r="C890" t="s">
        <v>4207</v>
      </c>
      <c r="D890" t="s">
        <v>4377</v>
      </c>
      <c r="E890" t="s">
        <v>67</v>
      </c>
      <c r="F890">
        <v>1</v>
      </c>
      <c r="G890" t="s">
        <v>68</v>
      </c>
      <c r="H890" t="s">
        <v>123</v>
      </c>
      <c r="I890">
        <v>0</v>
      </c>
      <c r="J890">
        <v>1</v>
      </c>
      <c r="K890">
        <v>0</v>
      </c>
      <c r="L890">
        <v>0</v>
      </c>
      <c r="M890">
        <v>0</v>
      </c>
      <c r="N890">
        <v>0</v>
      </c>
      <c r="O890">
        <v>1</v>
      </c>
      <c r="Q890" t="s">
        <v>1810</v>
      </c>
    </row>
    <row r="891" spans="1:17" x14ac:dyDescent="0.35">
      <c r="A891" t="s">
        <v>4378</v>
      </c>
      <c r="B891" t="s">
        <v>4379</v>
      </c>
      <c r="C891" t="s">
        <v>4207</v>
      </c>
      <c r="D891" t="s">
        <v>4380</v>
      </c>
      <c r="E891" t="s">
        <v>4381</v>
      </c>
      <c r="F891">
        <v>1</v>
      </c>
      <c r="G891" t="s">
        <v>68</v>
      </c>
      <c r="H891" t="s">
        <v>123</v>
      </c>
      <c r="I891">
        <v>0</v>
      </c>
      <c r="J891">
        <v>1</v>
      </c>
      <c r="K891">
        <v>0</v>
      </c>
      <c r="L891">
        <v>0</v>
      </c>
      <c r="M891">
        <v>0</v>
      </c>
      <c r="N891">
        <v>0</v>
      </c>
      <c r="O891">
        <v>1</v>
      </c>
      <c r="Q891" t="s">
        <v>253</v>
      </c>
    </row>
    <row r="892" spans="1:17" hidden="1" x14ac:dyDescent="0.35">
      <c r="A892" t="s">
        <v>4382</v>
      </c>
      <c r="B892" t="s">
        <v>4383</v>
      </c>
      <c r="C892" t="s">
        <v>4207</v>
      </c>
      <c r="D892" t="s">
        <v>4384</v>
      </c>
      <c r="E892" t="s">
        <v>4385</v>
      </c>
      <c r="F892">
        <v>1</v>
      </c>
      <c r="G892" t="s">
        <v>68</v>
      </c>
      <c r="H892" t="s">
        <v>129</v>
      </c>
      <c r="I892">
        <v>1</v>
      </c>
      <c r="J892">
        <v>0</v>
      </c>
      <c r="K892">
        <v>0</v>
      </c>
      <c r="L892">
        <v>0</v>
      </c>
      <c r="M892">
        <v>0</v>
      </c>
      <c r="N892">
        <v>0</v>
      </c>
      <c r="O892">
        <v>1</v>
      </c>
      <c r="Q892" t="s">
        <v>4386</v>
      </c>
    </row>
    <row r="893" spans="1:17" x14ac:dyDescent="0.35">
      <c r="A893" t="s">
        <v>4387</v>
      </c>
      <c r="B893" t="s">
        <v>4388</v>
      </c>
      <c r="C893" t="s">
        <v>4207</v>
      </c>
      <c r="D893" t="s">
        <v>4389</v>
      </c>
      <c r="E893" t="s">
        <v>548</v>
      </c>
      <c r="F893">
        <v>1</v>
      </c>
      <c r="G893" t="s">
        <v>68</v>
      </c>
      <c r="H893" t="s">
        <v>129</v>
      </c>
      <c r="I893">
        <v>1</v>
      </c>
      <c r="J893">
        <v>0</v>
      </c>
      <c r="K893">
        <v>0</v>
      </c>
      <c r="L893">
        <v>0</v>
      </c>
      <c r="M893">
        <v>0</v>
      </c>
      <c r="N893">
        <v>0</v>
      </c>
      <c r="O893">
        <v>1</v>
      </c>
      <c r="Q893" t="s">
        <v>1810</v>
      </c>
    </row>
    <row r="894" spans="1:17" x14ac:dyDescent="0.35">
      <c r="A894" t="s">
        <v>4390</v>
      </c>
      <c r="B894" t="s">
        <v>4391</v>
      </c>
      <c r="C894" t="s">
        <v>4207</v>
      </c>
      <c r="D894" t="s">
        <v>4392</v>
      </c>
      <c r="E894" t="s">
        <v>179</v>
      </c>
      <c r="F894">
        <v>1</v>
      </c>
      <c r="G894" t="s">
        <v>68</v>
      </c>
      <c r="H894" t="s">
        <v>129</v>
      </c>
      <c r="I894">
        <v>0</v>
      </c>
      <c r="J894">
        <v>0</v>
      </c>
      <c r="K894">
        <v>0</v>
      </c>
      <c r="L894">
        <v>0</v>
      </c>
      <c r="M894">
        <v>0</v>
      </c>
      <c r="N894">
        <v>0</v>
      </c>
      <c r="O894">
        <v>1</v>
      </c>
      <c r="Q894" t="s">
        <v>791</v>
      </c>
    </row>
    <row r="895" spans="1:17" hidden="1" x14ac:dyDescent="0.35">
      <c r="A895" t="s">
        <v>4393</v>
      </c>
      <c r="B895" t="s">
        <v>4394</v>
      </c>
      <c r="C895" t="s">
        <v>4207</v>
      </c>
      <c r="D895" t="s">
        <v>4395</v>
      </c>
      <c r="E895" t="s">
        <v>4396</v>
      </c>
      <c r="F895">
        <v>1</v>
      </c>
      <c r="G895" t="s">
        <v>68</v>
      </c>
      <c r="H895" t="s">
        <v>4250</v>
      </c>
      <c r="I895">
        <v>0</v>
      </c>
      <c r="J895">
        <v>0</v>
      </c>
      <c r="K895">
        <v>0</v>
      </c>
      <c r="L895">
        <v>0</v>
      </c>
      <c r="M895">
        <v>0</v>
      </c>
      <c r="N895">
        <v>0</v>
      </c>
      <c r="O895">
        <v>1</v>
      </c>
      <c r="Q895" t="s">
        <v>1821</v>
      </c>
    </row>
    <row r="896" spans="1:17" x14ac:dyDescent="0.35">
      <c r="A896" t="s">
        <v>4397</v>
      </c>
      <c r="B896" t="s">
        <v>4398</v>
      </c>
      <c r="C896" t="s">
        <v>4207</v>
      </c>
      <c r="D896" t="s">
        <v>4399</v>
      </c>
      <c r="E896" t="s">
        <v>4400</v>
      </c>
      <c r="F896">
        <v>1</v>
      </c>
      <c r="G896" t="s">
        <v>68</v>
      </c>
      <c r="H896" t="s">
        <v>129</v>
      </c>
      <c r="I896">
        <v>1</v>
      </c>
      <c r="J896">
        <v>0</v>
      </c>
      <c r="K896">
        <v>0</v>
      </c>
      <c r="L896">
        <v>0</v>
      </c>
      <c r="M896">
        <v>0</v>
      </c>
      <c r="N896">
        <v>0</v>
      </c>
      <c r="O896">
        <v>1</v>
      </c>
      <c r="Q896" t="s">
        <v>1332</v>
      </c>
    </row>
    <row r="897" spans="1:17" x14ac:dyDescent="0.35">
      <c r="A897" t="s">
        <v>4401</v>
      </c>
      <c r="B897" t="s">
        <v>4402</v>
      </c>
      <c r="C897" t="s">
        <v>4207</v>
      </c>
      <c r="D897" t="s">
        <v>4403</v>
      </c>
      <c r="E897" t="s">
        <v>4404</v>
      </c>
      <c r="F897">
        <v>1</v>
      </c>
      <c r="G897" t="s">
        <v>68</v>
      </c>
      <c r="H897" t="s">
        <v>129</v>
      </c>
      <c r="I897">
        <v>1</v>
      </c>
      <c r="J897">
        <v>0</v>
      </c>
      <c r="K897">
        <v>0</v>
      </c>
      <c r="L897">
        <v>0</v>
      </c>
      <c r="M897">
        <v>0</v>
      </c>
      <c r="N897">
        <v>0</v>
      </c>
      <c r="O897">
        <v>1</v>
      </c>
      <c r="Q897" t="s">
        <v>103</v>
      </c>
    </row>
    <row r="898" spans="1:17" x14ac:dyDescent="0.35">
      <c r="A898" t="s">
        <v>4405</v>
      </c>
      <c r="B898" t="s">
        <v>4406</v>
      </c>
      <c r="C898" t="s">
        <v>4207</v>
      </c>
      <c r="D898" t="s">
        <v>4407</v>
      </c>
      <c r="E898" t="s">
        <v>67</v>
      </c>
      <c r="F898">
        <v>1</v>
      </c>
      <c r="G898" t="s">
        <v>68</v>
      </c>
      <c r="H898" t="s">
        <v>4408</v>
      </c>
      <c r="I898">
        <v>0</v>
      </c>
      <c r="J898">
        <v>1</v>
      </c>
      <c r="K898">
        <v>0</v>
      </c>
      <c r="L898">
        <v>0</v>
      </c>
      <c r="M898">
        <v>0</v>
      </c>
      <c r="N898">
        <v>0</v>
      </c>
      <c r="O898">
        <v>1</v>
      </c>
      <c r="Q898" t="s">
        <v>214</v>
      </c>
    </row>
    <row r="899" spans="1:17" x14ac:dyDescent="0.35">
      <c r="A899" t="s">
        <v>4409</v>
      </c>
      <c r="B899" t="s">
        <v>4410</v>
      </c>
      <c r="C899" t="s">
        <v>4207</v>
      </c>
      <c r="D899" t="s">
        <v>4411</v>
      </c>
      <c r="E899" t="s">
        <v>4412</v>
      </c>
      <c r="F899">
        <v>1</v>
      </c>
      <c r="G899" t="s">
        <v>68</v>
      </c>
      <c r="H899" t="s">
        <v>129</v>
      </c>
      <c r="I899">
        <v>1</v>
      </c>
      <c r="J899">
        <v>0</v>
      </c>
      <c r="K899">
        <v>0</v>
      </c>
      <c r="L899">
        <v>0</v>
      </c>
      <c r="M899">
        <v>0</v>
      </c>
      <c r="N899">
        <v>0</v>
      </c>
      <c r="O899">
        <v>1</v>
      </c>
      <c r="Q899" t="s">
        <v>70</v>
      </c>
    </row>
    <row r="900" spans="1:17" x14ac:dyDescent="0.35">
      <c r="A900" t="s">
        <v>4413</v>
      </c>
      <c r="B900" t="s">
        <v>4414</v>
      </c>
      <c r="C900" t="s">
        <v>4207</v>
      </c>
      <c r="D900" t="s">
        <v>4415</v>
      </c>
      <c r="E900" t="s">
        <v>88</v>
      </c>
      <c r="F900">
        <v>1</v>
      </c>
      <c r="G900" t="s">
        <v>68</v>
      </c>
      <c r="H900" t="s">
        <v>129</v>
      </c>
      <c r="I900">
        <v>1</v>
      </c>
      <c r="J900">
        <v>0</v>
      </c>
      <c r="K900">
        <v>0</v>
      </c>
      <c r="L900">
        <v>0</v>
      </c>
      <c r="M900">
        <v>0</v>
      </c>
      <c r="N900">
        <v>0</v>
      </c>
      <c r="O900">
        <v>1</v>
      </c>
      <c r="Q900" t="s">
        <v>1810</v>
      </c>
    </row>
    <row r="901" spans="1:17" x14ac:dyDescent="0.35">
      <c r="A901" t="s">
        <v>4416</v>
      </c>
      <c r="B901" t="s">
        <v>4417</v>
      </c>
      <c r="C901" t="s">
        <v>4207</v>
      </c>
      <c r="D901" t="s">
        <v>4418</v>
      </c>
      <c r="E901" t="s">
        <v>4419</v>
      </c>
      <c r="F901">
        <v>1</v>
      </c>
      <c r="G901" t="s">
        <v>68</v>
      </c>
      <c r="H901" t="s">
        <v>4420</v>
      </c>
      <c r="I901">
        <v>0</v>
      </c>
      <c r="J901">
        <v>1</v>
      </c>
      <c r="K901">
        <v>0</v>
      </c>
      <c r="L901">
        <v>0</v>
      </c>
      <c r="M901">
        <v>0</v>
      </c>
      <c r="N901">
        <v>0</v>
      </c>
      <c r="O901">
        <v>1</v>
      </c>
      <c r="Q901" t="s">
        <v>118</v>
      </c>
    </row>
    <row r="902" spans="1:17" hidden="1" x14ac:dyDescent="0.35">
      <c r="A902" t="s">
        <v>4421</v>
      </c>
      <c r="B902" t="s">
        <v>4422</v>
      </c>
      <c r="C902" t="s">
        <v>4207</v>
      </c>
      <c r="D902" t="s">
        <v>4423</v>
      </c>
      <c r="E902" t="s">
        <v>4424</v>
      </c>
      <c r="F902">
        <v>1</v>
      </c>
      <c r="G902" t="s">
        <v>68</v>
      </c>
      <c r="H902" t="s">
        <v>4250</v>
      </c>
      <c r="O902">
        <v>1</v>
      </c>
      <c r="Q902" t="s">
        <v>3704</v>
      </c>
    </row>
    <row r="903" spans="1:17" hidden="1" x14ac:dyDescent="0.35">
      <c r="A903" t="s">
        <v>4425</v>
      </c>
      <c r="B903" t="s">
        <v>4426</v>
      </c>
      <c r="C903" t="s">
        <v>4207</v>
      </c>
      <c r="D903" t="s">
        <v>4427</v>
      </c>
      <c r="E903" t="s">
        <v>4428</v>
      </c>
      <c r="F903">
        <v>1</v>
      </c>
      <c r="G903" t="s">
        <v>68</v>
      </c>
      <c r="H903" t="s">
        <v>129</v>
      </c>
      <c r="I903">
        <v>1</v>
      </c>
      <c r="J903">
        <v>0</v>
      </c>
      <c r="K903">
        <v>0</v>
      </c>
      <c r="L903">
        <v>0</v>
      </c>
      <c r="M903">
        <v>0</v>
      </c>
      <c r="N903">
        <v>0</v>
      </c>
      <c r="O903">
        <v>1</v>
      </c>
      <c r="Q903" t="s">
        <v>4042</v>
      </c>
    </row>
    <row r="904" spans="1:17" x14ac:dyDescent="0.35">
      <c r="A904" t="s">
        <v>4429</v>
      </c>
      <c r="B904" t="s">
        <v>4430</v>
      </c>
      <c r="C904" t="s">
        <v>4207</v>
      </c>
      <c r="D904" t="s">
        <v>4431</v>
      </c>
      <c r="E904" t="s">
        <v>4432</v>
      </c>
      <c r="F904">
        <v>1</v>
      </c>
      <c r="G904" t="s">
        <v>68</v>
      </c>
      <c r="H904" t="s">
        <v>4433</v>
      </c>
      <c r="I904">
        <v>0</v>
      </c>
      <c r="J904">
        <v>1</v>
      </c>
      <c r="K904">
        <v>0</v>
      </c>
      <c r="L904">
        <v>0</v>
      </c>
      <c r="M904">
        <v>0</v>
      </c>
      <c r="N904">
        <v>0</v>
      </c>
      <c r="O904">
        <v>1</v>
      </c>
      <c r="Q904" t="s">
        <v>214</v>
      </c>
    </row>
    <row r="905" spans="1:17" x14ac:dyDescent="0.35">
      <c r="A905" t="s">
        <v>4434</v>
      </c>
      <c r="B905" t="s">
        <v>4435</v>
      </c>
      <c r="C905" t="s">
        <v>4207</v>
      </c>
      <c r="D905" t="s">
        <v>4436</v>
      </c>
      <c r="E905" t="s">
        <v>4437</v>
      </c>
      <c r="F905">
        <v>1</v>
      </c>
      <c r="G905" t="s">
        <v>68</v>
      </c>
      <c r="H905" t="s">
        <v>123</v>
      </c>
      <c r="I905">
        <v>0</v>
      </c>
      <c r="J905">
        <v>1</v>
      </c>
      <c r="K905">
        <v>0</v>
      </c>
      <c r="L905">
        <v>0</v>
      </c>
      <c r="M905">
        <v>0</v>
      </c>
      <c r="N905">
        <v>0</v>
      </c>
      <c r="O905">
        <v>1</v>
      </c>
      <c r="Q905" t="s">
        <v>214</v>
      </c>
    </row>
    <row r="906" spans="1:17" x14ac:dyDescent="0.35">
      <c r="A906" t="s">
        <v>4438</v>
      </c>
      <c r="B906" t="s">
        <v>4439</v>
      </c>
      <c r="C906" t="s">
        <v>4207</v>
      </c>
      <c r="D906" t="s">
        <v>4440</v>
      </c>
      <c r="E906" t="s">
        <v>67</v>
      </c>
      <c r="F906">
        <v>1</v>
      </c>
      <c r="G906" t="s">
        <v>68</v>
      </c>
      <c r="H906" t="s">
        <v>4441</v>
      </c>
      <c r="I906">
        <v>0</v>
      </c>
      <c r="J906">
        <v>1</v>
      </c>
      <c r="K906">
        <v>0</v>
      </c>
      <c r="L906">
        <v>0</v>
      </c>
      <c r="M906">
        <v>0</v>
      </c>
      <c r="N906">
        <v>0</v>
      </c>
      <c r="O906">
        <v>1</v>
      </c>
      <c r="Q906" t="s">
        <v>70</v>
      </c>
    </row>
    <row r="907" spans="1:17" x14ac:dyDescent="0.35">
      <c r="A907" t="s">
        <v>4442</v>
      </c>
      <c r="B907" t="s">
        <v>67</v>
      </c>
      <c r="C907" t="s">
        <v>4207</v>
      </c>
      <c r="D907" t="s">
        <v>4443</v>
      </c>
      <c r="E907" t="s">
        <v>67</v>
      </c>
      <c r="F907">
        <v>1</v>
      </c>
      <c r="G907" t="s">
        <v>68</v>
      </c>
      <c r="H907" t="s">
        <v>4444</v>
      </c>
      <c r="I907">
        <v>0</v>
      </c>
      <c r="J907">
        <v>1</v>
      </c>
      <c r="K907">
        <v>0</v>
      </c>
      <c r="L907">
        <v>0</v>
      </c>
      <c r="M907">
        <v>0</v>
      </c>
      <c r="N907">
        <v>0</v>
      </c>
      <c r="O907">
        <v>1</v>
      </c>
      <c r="Q907" t="s">
        <v>253</v>
      </c>
    </row>
    <row r="908" spans="1:17" x14ac:dyDescent="0.35">
      <c r="A908" t="s">
        <v>4445</v>
      </c>
      <c r="B908" t="s">
        <v>67</v>
      </c>
      <c r="C908" t="s">
        <v>4207</v>
      </c>
      <c r="D908" t="s">
        <v>4446</v>
      </c>
      <c r="E908" t="s">
        <v>67</v>
      </c>
      <c r="F908">
        <v>1</v>
      </c>
      <c r="G908" t="s">
        <v>68</v>
      </c>
      <c r="H908" t="s">
        <v>4447</v>
      </c>
      <c r="I908">
        <v>0</v>
      </c>
      <c r="J908">
        <v>1</v>
      </c>
      <c r="K908">
        <v>0</v>
      </c>
      <c r="L908">
        <v>0</v>
      </c>
      <c r="M908">
        <v>0</v>
      </c>
      <c r="N908">
        <v>0</v>
      </c>
      <c r="O908">
        <v>1</v>
      </c>
      <c r="Q908" t="s">
        <v>253</v>
      </c>
    </row>
    <row r="909" spans="1:17" hidden="1" x14ac:dyDescent="0.35">
      <c r="A909" t="s">
        <v>4448</v>
      </c>
      <c r="B909" t="s">
        <v>4449</v>
      </c>
      <c r="C909" t="s">
        <v>4207</v>
      </c>
      <c r="D909" t="s">
        <v>4450</v>
      </c>
      <c r="E909" t="s">
        <v>67</v>
      </c>
      <c r="F909">
        <v>1</v>
      </c>
      <c r="G909" t="s">
        <v>68</v>
      </c>
      <c r="H909" t="s">
        <v>4250</v>
      </c>
      <c r="O909">
        <v>1</v>
      </c>
      <c r="Q909" t="s">
        <v>3960</v>
      </c>
    </row>
    <row r="910" spans="1:17" x14ac:dyDescent="0.35">
      <c r="A910" t="s">
        <v>4451</v>
      </c>
      <c r="B910" t="s">
        <v>4452</v>
      </c>
      <c r="C910" t="s">
        <v>4207</v>
      </c>
      <c r="D910" t="s">
        <v>4453</v>
      </c>
      <c r="E910" t="s">
        <v>67</v>
      </c>
      <c r="F910">
        <v>1</v>
      </c>
      <c r="G910" t="s">
        <v>68</v>
      </c>
      <c r="H910" t="s">
        <v>129</v>
      </c>
      <c r="I910">
        <v>1</v>
      </c>
      <c r="J910">
        <v>0</v>
      </c>
      <c r="K910">
        <v>0</v>
      </c>
      <c r="L910">
        <v>0</v>
      </c>
      <c r="M910">
        <v>0</v>
      </c>
      <c r="N910">
        <v>0</v>
      </c>
      <c r="O910">
        <v>1</v>
      </c>
      <c r="Q910" t="s">
        <v>96</v>
      </c>
    </row>
    <row r="911" spans="1:17" x14ac:dyDescent="0.35">
      <c r="A911" t="s">
        <v>4454</v>
      </c>
      <c r="B911" t="s">
        <v>4455</v>
      </c>
      <c r="C911" t="s">
        <v>4207</v>
      </c>
      <c r="D911" t="s">
        <v>4456</v>
      </c>
      <c r="E911" t="s">
        <v>67</v>
      </c>
      <c r="F911">
        <v>1</v>
      </c>
      <c r="G911" t="s">
        <v>68</v>
      </c>
      <c r="H911" t="s">
        <v>4457</v>
      </c>
      <c r="I911">
        <v>0</v>
      </c>
      <c r="J911">
        <v>1</v>
      </c>
      <c r="K911">
        <v>0</v>
      </c>
      <c r="L911">
        <v>0</v>
      </c>
      <c r="M911">
        <v>0</v>
      </c>
      <c r="N911">
        <v>0</v>
      </c>
      <c r="O911">
        <v>1</v>
      </c>
      <c r="Q911" t="s">
        <v>77</v>
      </c>
    </row>
    <row r="912" spans="1:17" x14ac:dyDescent="0.35">
      <c r="A912" t="s">
        <v>4458</v>
      </c>
      <c r="B912" t="s">
        <v>4459</v>
      </c>
      <c r="C912" t="s">
        <v>4207</v>
      </c>
      <c r="D912" t="s">
        <v>4460</v>
      </c>
      <c r="E912" t="s">
        <v>67</v>
      </c>
      <c r="F912">
        <v>1</v>
      </c>
      <c r="G912" t="s">
        <v>68</v>
      </c>
      <c r="H912" t="s">
        <v>129</v>
      </c>
      <c r="I912">
        <v>1</v>
      </c>
      <c r="J912">
        <v>0</v>
      </c>
      <c r="K912">
        <v>0</v>
      </c>
      <c r="L912">
        <v>0</v>
      </c>
      <c r="M912">
        <v>0</v>
      </c>
      <c r="N912">
        <v>0</v>
      </c>
      <c r="O912">
        <v>1</v>
      </c>
      <c r="Q912" t="s">
        <v>70</v>
      </c>
    </row>
    <row r="913" spans="1:17" x14ac:dyDescent="0.35">
      <c r="A913" t="s">
        <v>4461</v>
      </c>
      <c r="B913" t="s">
        <v>4462</v>
      </c>
      <c r="C913" t="s">
        <v>4207</v>
      </c>
      <c r="D913" t="s">
        <v>4463</v>
      </c>
      <c r="E913" t="s">
        <v>67</v>
      </c>
      <c r="F913">
        <v>1</v>
      </c>
      <c r="G913" t="s">
        <v>68</v>
      </c>
      <c r="H913" t="s">
        <v>4464</v>
      </c>
      <c r="I913">
        <v>0</v>
      </c>
      <c r="J913">
        <v>1</v>
      </c>
      <c r="K913">
        <v>0</v>
      </c>
      <c r="L913">
        <v>0</v>
      </c>
      <c r="M913">
        <v>0</v>
      </c>
      <c r="N913">
        <v>0</v>
      </c>
      <c r="O913">
        <v>1</v>
      </c>
      <c r="Q913" t="s">
        <v>471</v>
      </c>
    </row>
    <row r="914" spans="1:17" x14ac:dyDescent="0.35">
      <c r="A914" t="s">
        <v>4465</v>
      </c>
      <c r="B914" t="s">
        <v>4466</v>
      </c>
      <c r="C914" t="s">
        <v>4207</v>
      </c>
      <c r="D914" t="s">
        <v>4467</v>
      </c>
      <c r="E914" t="s">
        <v>67</v>
      </c>
      <c r="F914">
        <v>1</v>
      </c>
      <c r="G914" t="s">
        <v>68</v>
      </c>
      <c r="H914" t="s">
        <v>123</v>
      </c>
      <c r="I914">
        <v>0</v>
      </c>
      <c r="J914">
        <v>1</v>
      </c>
      <c r="K914">
        <v>0</v>
      </c>
      <c r="L914">
        <v>0</v>
      </c>
      <c r="M914">
        <v>0</v>
      </c>
      <c r="N914">
        <v>0</v>
      </c>
      <c r="O914">
        <v>1</v>
      </c>
      <c r="Q914" t="s">
        <v>96</v>
      </c>
    </row>
    <row r="915" spans="1:17" x14ac:dyDescent="0.35">
      <c r="A915" t="s">
        <v>4468</v>
      </c>
      <c r="B915" t="s">
        <v>4469</v>
      </c>
      <c r="C915" t="s">
        <v>4207</v>
      </c>
      <c r="D915" t="s">
        <v>4470</v>
      </c>
      <c r="E915" t="s">
        <v>67</v>
      </c>
      <c r="F915">
        <v>1</v>
      </c>
      <c r="G915" t="s">
        <v>68</v>
      </c>
      <c r="H915" t="s">
        <v>123</v>
      </c>
      <c r="I915">
        <v>0</v>
      </c>
      <c r="J915">
        <v>1</v>
      </c>
      <c r="K915">
        <v>0</v>
      </c>
      <c r="L915">
        <v>0</v>
      </c>
      <c r="M915">
        <v>0</v>
      </c>
      <c r="N915">
        <v>0</v>
      </c>
      <c r="O915">
        <v>1</v>
      </c>
      <c r="Q915" t="s">
        <v>96</v>
      </c>
    </row>
    <row r="916" spans="1:17" hidden="1" x14ac:dyDescent="0.35">
      <c r="A916" t="s">
        <v>4471</v>
      </c>
      <c r="B916" t="s">
        <v>67</v>
      </c>
      <c r="C916" t="s">
        <v>4207</v>
      </c>
      <c r="D916" t="s">
        <v>4472</v>
      </c>
      <c r="E916" t="s">
        <v>67</v>
      </c>
      <c r="F916">
        <v>1</v>
      </c>
      <c r="G916" t="s">
        <v>68</v>
      </c>
      <c r="H916" t="s">
        <v>4250</v>
      </c>
      <c r="O916">
        <v>1</v>
      </c>
      <c r="Q916" t="s">
        <v>776</v>
      </c>
    </row>
    <row r="917" spans="1:17" x14ac:dyDescent="0.35">
      <c r="A917" t="s">
        <v>4473</v>
      </c>
      <c r="B917" t="s">
        <v>4474</v>
      </c>
      <c r="C917" t="s">
        <v>4207</v>
      </c>
      <c r="D917" t="s">
        <v>4475</v>
      </c>
      <c r="E917" t="s">
        <v>67</v>
      </c>
      <c r="F917">
        <v>1</v>
      </c>
      <c r="G917" t="s">
        <v>68</v>
      </c>
      <c r="H917" t="s">
        <v>4476</v>
      </c>
      <c r="I917">
        <v>0</v>
      </c>
      <c r="J917">
        <v>0</v>
      </c>
      <c r="K917">
        <v>0</v>
      </c>
      <c r="L917">
        <v>1</v>
      </c>
      <c r="M917">
        <v>0</v>
      </c>
      <c r="N917">
        <v>0</v>
      </c>
      <c r="O917">
        <v>1</v>
      </c>
      <c r="Q917" t="s">
        <v>70</v>
      </c>
    </row>
    <row r="918" spans="1:17" x14ac:dyDescent="0.35">
      <c r="A918" t="s">
        <v>4477</v>
      </c>
      <c r="B918" t="s">
        <v>4478</v>
      </c>
      <c r="C918" t="s">
        <v>4207</v>
      </c>
      <c r="D918" t="s">
        <v>4479</v>
      </c>
      <c r="E918" t="s">
        <v>67</v>
      </c>
      <c r="F918">
        <v>1</v>
      </c>
      <c r="G918" t="s">
        <v>68</v>
      </c>
      <c r="H918" t="s">
        <v>123</v>
      </c>
      <c r="I918">
        <v>0</v>
      </c>
      <c r="J918">
        <v>1</v>
      </c>
      <c r="K918">
        <v>0</v>
      </c>
      <c r="L918">
        <v>0</v>
      </c>
      <c r="M918">
        <v>0</v>
      </c>
      <c r="N918">
        <v>0</v>
      </c>
      <c r="O918">
        <v>1</v>
      </c>
      <c r="Q918" t="s">
        <v>70</v>
      </c>
    </row>
    <row r="919" spans="1:17" x14ac:dyDescent="0.35">
      <c r="A919" t="s">
        <v>4480</v>
      </c>
      <c r="B919" t="s">
        <v>4481</v>
      </c>
      <c r="C919" t="s">
        <v>4207</v>
      </c>
      <c r="D919" t="s">
        <v>4482</v>
      </c>
      <c r="E919" t="s">
        <v>67</v>
      </c>
      <c r="F919">
        <v>1</v>
      </c>
      <c r="G919" t="s">
        <v>68</v>
      </c>
      <c r="H919" t="s">
        <v>4483</v>
      </c>
      <c r="I919">
        <v>0</v>
      </c>
      <c r="J919">
        <v>1</v>
      </c>
      <c r="K919">
        <v>0</v>
      </c>
      <c r="L919">
        <v>0</v>
      </c>
      <c r="M919">
        <v>0</v>
      </c>
      <c r="N919">
        <v>0</v>
      </c>
      <c r="O919">
        <v>1</v>
      </c>
      <c r="Q919" t="s">
        <v>70</v>
      </c>
    </row>
    <row r="920" spans="1:17" hidden="1" x14ac:dyDescent="0.35">
      <c r="A920" t="s">
        <v>4484</v>
      </c>
      <c r="B920" t="s">
        <v>67</v>
      </c>
      <c r="C920" t="s">
        <v>4207</v>
      </c>
      <c r="D920" t="s">
        <v>4485</v>
      </c>
      <c r="E920" t="s">
        <v>67</v>
      </c>
      <c r="F920">
        <v>1</v>
      </c>
      <c r="G920" t="s">
        <v>68</v>
      </c>
      <c r="H920" t="s">
        <v>7</v>
      </c>
      <c r="O920">
        <v>1</v>
      </c>
      <c r="Q920" t="s">
        <v>77</v>
      </c>
    </row>
    <row r="921" spans="1:17" hidden="1" x14ac:dyDescent="0.35">
      <c r="A921" t="s">
        <v>4486</v>
      </c>
      <c r="B921" t="s">
        <v>67</v>
      </c>
      <c r="C921" t="s">
        <v>4207</v>
      </c>
      <c r="D921" t="s">
        <v>4487</v>
      </c>
      <c r="E921" t="s">
        <v>67</v>
      </c>
      <c r="F921">
        <v>1</v>
      </c>
      <c r="G921" t="s">
        <v>68</v>
      </c>
      <c r="H921" t="s">
        <v>7</v>
      </c>
      <c r="O921">
        <v>1</v>
      </c>
      <c r="Q921" t="s">
        <v>96</v>
      </c>
    </row>
    <row r="922" spans="1:17" x14ac:dyDescent="0.35">
      <c r="A922" t="s">
        <v>4488</v>
      </c>
      <c r="B922" t="s">
        <v>4489</v>
      </c>
      <c r="C922" t="s">
        <v>4207</v>
      </c>
      <c r="D922" t="s">
        <v>4490</v>
      </c>
      <c r="E922" t="s">
        <v>67</v>
      </c>
      <c r="F922">
        <v>1</v>
      </c>
      <c r="G922" t="s">
        <v>68</v>
      </c>
      <c r="H922" t="s">
        <v>4491</v>
      </c>
      <c r="I922">
        <v>0</v>
      </c>
      <c r="J922">
        <v>0</v>
      </c>
      <c r="K922">
        <v>0</v>
      </c>
      <c r="L922">
        <v>0</v>
      </c>
      <c r="M922">
        <v>1</v>
      </c>
      <c r="N922">
        <v>0</v>
      </c>
      <c r="O922">
        <v>1</v>
      </c>
      <c r="Q922" t="s">
        <v>1259</v>
      </c>
    </row>
    <row r="923" spans="1:17" x14ac:dyDescent="0.35">
      <c r="A923" t="s">
        <v>4492</v>
      </c>
      <c r="B923" t="s">
        <v>4493</v>
      </c>
      <c r="C923" t="s">
        <v>4207</v>
      </c>
      <c r="D923" t="s">
        <v>4494</v>
      </c>
      <c r="E923" t="s">
        <v>4495</v>
      </c>
      <c r="F923">
        <v>1</v>
      </c>
      <c r="G923" t="s">
        <v>68</v>
      </c>
      <c r="H923" t="s">
        <v>4496</v>
      </c>
      <c r="I923">
        <v>0</v>
      </c>
      <c r="J923">
        <v>0</v>
      </c>
      <c r="K923">
        <v>0</v>
      </c>
      <c r="L923">
        <v>0</v>
      </c>
      <c r="M923">
        <v>1</v>
      </c>
      <c r="N923">
        <v>0</v>
      </c>
      <c r="O923">
        <v>1</v>
      </c>
      <c r="Q923" t="s">
        <v>77</v>
      </c>
    </row>
    <row r="924" spans="1:17" x14ac:dyDescent="0.35">
      <c r="A924" t="s">
        <v>4497</v>
      </c>
      <c r="B924" t="s">
        <v>4263</v>
      </c>
      <c r="C924" t="s">
        <v>4207</v>
      </c>
      <c r="D924" t="s">
        <v>4498</v>
      </c>
      <c r="E924" t="s">
        <v>67</v>
      </c>
      <c r="F924">
        <v>1</v>
      </c>
      <c r="G924" t="s">
        <v>68</v>
      </c>
      <c r="H924" t="s">
        <v>4499</v>
      </c>
      <c r="I924">
        <v>0</v>
      </c>
      <c r="J924">
        <v>0</v>
      </c>
      <c r="K924">
        <v>0</v>
      </c>
      <c r="L924">
        <v>0</v>
      </c>
      <c r="M924">
        <v>1</v>
      </c>
      <c r="N924">
        <v>0</v>
      </c>
      <c r="O924">
        <v>1</v>
      </c>
      <c r="Q924" t="s">
        <v>96</v>
      </c>
    </row>
    <row r="925" spans="1:17" x14ac:dyDescent="0.35">
      <c r="A925" t="s">
        <v>4500</v>
      </c>
      <c r="B925" t="s">
        <v>4501</v>
      </c>
      <c r="C925" t="s">
        <v>4207</v>
      </c>
      <c r="D925" t="s">
        <v>4502</v>
      </c>
      <c r="E925" t="s">
        <v>67</v>
      </c>
      <c r="F925">
        <v>1</v>
      </c>
      <c r="G925" t="s">
        <v>68</v>
      </c>
      <c r="H925" t="s">
        <v>129</v>
      </c>
      <c r="I925">
        <v>1</v>
      </c>
      <c r="J925">
        <v>0</v>
      </c>
      <c r="K925">
        <v>0</v>
      </c>
      <c r="L925">
        <v>0</v>
      </c>
      <c r="M925">
        <v>0</v>
      </c>
      <c r="N925">
        <v>0</v>
      </c>
      <c r="O925">
        <v>1</v>
      </c>
      <c r="Q925" t="s">
        <v>77</v>
      </c>
    </row>
    <row r="926" spans="1:17" x14ac:dyDescent="0.35">
      <c r="A926" t="s">
        <v>4503</v>
      </c>
      <c r="B926" t="s">
        <v>4504</v>
      </c>
      <c r="C926" t="s">
        <v>4207</v>
      </c>
      <c r="D926" t="s">
        <v>4505</v>
      </c>
      <c r="E926" t="s">
        <v>67</v>
      </c>
      <c r="F926">
        <v>1</v>
      </c>
      <c r="G926" t="s">
        <v>68</v>
      </c>
      <c r="H926" t="s">
        <v>123</v>
      </c>
      <c r="I926">
        <v>0</v>
      </c>
      <c r="J926">
        <v>1</v>
      </c>
      <c r="K926">
        <v>0</v>
      </c>
      <c r="L926">
        <v>0</v>
      </c>
      <c r="M926">
        <v>0</v>
      </c>
      <c r="N926">
        <v>0</v>
      </c>
      <c r="O926">
        <v>1</v>
      </c>
      <c r="Q926" t="s">
        <v>70</v>
      </c>
    </row>
    <row r="927" spans="1:17" x14ac:dyDescent="0.35">
      <c r="A927" t="s">
        <v>4506</v>
      </c>
      <c r="B927" t="s">
        <v>3180</v>
      </c>
      <c r="C927" t="s">
        <v>4207</v>
      </c>
      <c r="D927" t="s">
        <v>4507</v>
      </c>
      <c r="E927" t="s">
        <v>67</v>
      </c>
      <c r="F927">
        <v>1</v>
      </c>
      <c r="G927" t="s">
        <v>68</v>
      </c>
      <c r="H927" t="s">
        <v>129</v>
      </c>
      <c r="I927">
        <v>1</v>
      </c>
      <c r="J927">
        <v>0</v>
      </c>
      <c r="K927">
        <v>0</v>
      </c>
      <c r="L927">
        <v>0</v>
      </c>
      <c r="M927">
        <v>0</v>
      </c>
      <c r="N927">
        <v>0</v>
      </c>
      <c r="O927">
        <v>1</v>
      </c>
      <c r="Q927" t="s">
        <v>70</v>
      </c>
    </row>
    <row r="928" spans="1:17" x14ac:dyDescent="0.35">
      <c r="A928" t="s">
        <v>4508</v>
      </c>
      <c r="B928" t="s">
        <v>4509</v>
      </c>
      <c r="C928" t="s">
        <v>4207</v>
      </c>
      <c r="D928" t="s">
        <v>4510</v>
      </c>
      <c r="E928" t="s">
        <v>67</v>
      </c>
      <c r="F928">
        <v>1</v>
      </c>
      <c r="G928" t="s">
        <v>68</v>
      </c>
      <c r="H928" t="s">
        <v>4441</v>
      </c>
      <c r="I928">
        <v>0</v>
      </c>
      <c r="J928">
        <v>1</v>
      </c>
      <c r="K928">
        <v>0</v>
      </c>
      <c r="L928">
        <v>0</v>
      </c>
      <c r="M928">
        <v>0</v>
      </c>
      <c r="N928">
        <v>0</v>
      </c>
      <c r="O928">
        <v>1</v>
      </c>
      <c r="Q928" t="s">
        <v>96</v>
      </c>
    </row>
    <row r="929" spans="1:17" hidden="1" x14ac:dyDescent="0.35">
      <c r="A929" t="s">
        <v>4511</v>
      </c>
      <c r="B929" t="s">
        <v>4512</v>
      </c>
      <c r="C929" t="s">
        <v>4207</v>
      </c>
      <c r="D929" t="s">
        <v>4513</v>
      </c>
      <c r="E929" t="s">
        <v>67</v>
      </c>
      <c r="F929">
        <v>1</v>
      </c>
      <c r="G929" t="s">
        <v>68</v>
      </c>
      <c r="H929" t="s">
        <v>129</v>
      </c>
      <c r="I929">
        <v>1</v>
      </c>
      <c r="J929">
        <v>0</v>
      </c>
      <c r="K929">
        <v>0</v>
      </c>
      <c r="L929">
        <v>0</v>
      </c>
      <c r="M929">
        <v>0</v>
      </c>
      <c r="N929">
        <v>0</v>
      </c>
      <c r="O929">
        <v>1</v>
      </c>
      <c r="Q929" t="s">
        <v>4514</v>
      </c>
    </row>
    <row r="930" spans="1:17" hidden="1" x14ac:dyDescent="0.35">
      <c r="A930" t="s">
        <v>4515</v>
      </c>
      <c r="B930" t="s">
        <v>4516</v>
      </c>
      <c r="C930" t="s">
        <v>4207</v>
      </c>
      <c r="D930" t="s">
        <v>4517</v>
      </c>
      <c r="E930" t="s">
        <v>4518</v>
      </c>
      <c r="F930">
        <v>1</v>
      </c>
      <c r="G930" t="s">
        <v>68</v>
      </c>
      <c r="H930" t="s">
        <v>4250</v>
      </c>
      <c r="I930">
        <v>0</v>
      </c>
      <c r="J930">
        <v>0</v>
      </c>
      <c r="K930">
        <v>0</v>
      </c>
      <c r="L930">
        <v>0</v>
      </c>
      <c r="M930">
        <v>0</v>
      </c>
      <c r="N930">
        <v>0</v>
      </c>
      <c r="O930">
        <v>1</v>
      </c>
      <c r="Q930" t="s">
        <v>4519</v>
      </c>
    </row>
    <row r="931" spans="1:17" x14ac:dyDescent="0.35">
      <c r="A931" t="s">
        <v>4520</v>
      </c>
      <c r="B931" t="s">
        <v>4521</v>
      </c>
      <c r="C931" t="s">
        <v>4207</v>
      </c>
      <c r="D931" t="s">
        <v>4522</v>
      </c>
      <c r="E931" t="s">
        <v>67</v>
      </c>
      <c r="F931">
        <v>1</v>
      </c>
      <c r="G931" t="s">
        <v>68</v>
      </c>
      <c r="H931" t="s">
        <v>4523</v>
      </c>
      <c r="I931">
        <v>0</v>
      </c>
      <c r="J931">
        <v>0</v>
      </c>
      <c r="K931">
        <v>0</v>
      </c>
      <c r="L931">
        <v>1</v>
      </c>
      <c r="M931">
        <v>0</v>
      </c>
      <c r="N931">
        <v>1</v>
      </c>
      <c r="O931">
        <v>1</v>
      </c>
      <c r="Q931" t="s">
        <v>253</v>
      </c>
    </row>
    <row r="932" spans="1:17" x14ac:dyDescent="0.35">
      <c r="A932" t="s">
        <v>4524</v>
      </c>
      <c r="B932" t="s">
        <v>4525</v>
      </c>
      <c r="C932" t="s">
        <v>4207</v>
      </c>
      <c r="D932" t="s">
        <v>4526</v>
      </c>
      <c r="E932" t="s">
        <v>67</v>
      </c>
      <c r="F932">
        <v>1</v>
      </c>
      <c r="G932" t="s">
        <v>68</v>
      </c>
      <c r="H932" t="s">
        <v>4527</v>
      </c>
      <c r="I932">
        <v>0</v>
      </c>
      <c r="J932">
        <v>0</v>
      </c>
      <c r="K932">
        <v>0</v>
      </c>
      <c r="L932">
        <v>1</v>
      </c>
      <c r="M932">
        <v>0</v>
      </c>
      <c r="N932">
        <v>1</v>
      </c>
      <c r="O932">
        <v>1</v>
      </c>
      <c r="Q932" t="s">
        <v>214</v>
      </c>
    </row>
    <row r="933" spans="1:17" x14ac:dyDescent="0.35">
      <c r="A933" t="s">
        <v>4528</v>
      </c>
      <c r="B933" t="s">
        <v>4529</v>
      </c>
      <c r="C933" t="s">
        <v>4207</v>
      </c>
      <c r="D933" t="s">
        <v>4530</v>
      </c>
      <c r="E933" t="s">
        <v>67</v>
      </c>
      <c r="F933">
        <v>1</v>
      </c>
      <c r="G933" t="s">
        <v>68</v>
      </c>
      <c r="H933" t="s">
        <v>4531</v>
      </c>
      <c r="I933">
        <v>0</v>
      </c>
      <c r="J933">
        <v>0</v>
      </c>
      <c r="K933">
        <v>0</v>
      </c>
      <c r="L933">
        <v>1</v>
      </c>
      <c r="M933">
        <v>0</v>
      </c>
      <c r="N933">
        <v>1</v>
      </c>
      <c r="O933">
        <v>1</v>
      </c>
      <c r="Q933" t="s">
        <v>214</v>
      </c>
    </row>
    <row r="934" spans="1:17" hidden="1" x14ac:dyDescent="0.35">
      <c r="A934" t="s">
        <v>4532</v>
      </c>
      <c r="B934" t="s">
        <v>67</v>
      </c>
      <c r="C934" t="s">
        <v>4207</v>
      </c>
      <c r="D934" t="s">
        <v>4533</v>
      </c>
      <c r="E934" t="s">
        <v>67</v>
      </c>
      <c r="F934">
        <v>1</v>
      </c>
      <c r="G934" t="s">
        <v>68</v>
      </c>
      <c r="H934" t="s">
        <v>7</v>
      </c>
      <c r="I934">
        <v>0</v>
      </c>
      <c r="J934">
        <v>0</v>
      </c>
      <c r="K934">
        <v>0</v>
      </c>
      <c r="L934">
        <v>0</v>
      </c>
      <c r="M934">
        <v>0</v>
      </c>
      <c r="N934">
        <v>0</v>
      </c>
      <c r="O934">
        <v>1</v>
      </c>
      <c r="Q934" t="s">
        <v>4519</v>
      </c>
    </row>
    <row r="935" spans="1:17" x14ac:dyDescent="0.35">
      <c r="A935" t="s">
        <v>4534</v>
      </c>
      <c r="B935" t="s">
        <v>4535</v>
      </c>
      <c r="C935" t="s">
        <v>4207</v>
      </c>
      <c r="D935" t="s">
        <v>4536</v>
      </c>
      <c r="E935" t="s">
        <v>67</v>
      </c>
      <c r="F935">
        <v>1</v>
      </c>
      <c r="G935" t="s">
        <v>68</v>
      </c>
      <c r="H935" t="s">
        <v>4537</v>
      </c>
      <c r="I935">
        <v>0</v>
      </c>
      <c r="J935">
        <v>1</v>
      </c>
      <c r="K935">
        <v>0</v>
      </c>
      <c r="L935">
        <v>0</v>
      </c>
      <c r="M935">
        <v>0</v>
      </c>
      <c r="N935">
        <v>0</v>
      </c>
      <c r="O935">
        <v>1</v>
      </c>
      <c r="Q935" t="s">
        <v>214</v>
      </c>
    </row>
    <row r="936" spans="1:17" x14ac:dyDescent="0.35">
      <c r="A936" t="s">
        <v>4538</v>
      </c>
      <c r="B936" t="s">
        <v>4539</v>
      </c>
      <c r="C936" t="s">
        <v>4207</v>
      </c>
      <c r="D936" t="s">
        <v>4540</v>
      </c>
      <c r="E936" t="s">
        <v>67</v>
      </c>
      <c r="F936">
        <v>1</v>
      </c>
      <c r="G936" t="s">
        <v>68</v>
      </c>
      <c r="H936" t="s">
        <v>123</v>
      </c>
      <c r="I936">
        <v>0</v>
      </c>
      <c r="J936">
        <v>1</v>
      </c>
      <c r="K936">
        <v>0</v>
      </c>
      <c r="L936">
        <v>0</v>
      </c>
      <c r="M936">
        <v>0</v>
      </c>
      <c r="N936">
        <v>0</v>
      </c>
      <c r="O936">
        <v>1</v>
      </c>
      <c r="Q936" t="s">
        <v>253</v>
      </c>
    </row>
    <row r="937" spans="1:17" hidden="1" x14ac:dyDescent="0.35">
      <c r="A937" t="s">
        <v>4541</v>
      </c>
      <c r="B937" t="s">
        <v>67</v>
      </c>
      <c r="C937" t="s">
        <v>4207</v>
      </c>
      <c r="D937" t="s">
        <v>4542</v>
      </c>
      <c r="E937" t="s">
        <v>67</v>
      </c>
      <c r="F937">
        <v>1</v>
      </c>
      <c r="G937" t="s">
        <v>68</v>
      </c>
      <c r="H937" t="s">
        <v>7</v>
      </c>
      <c r="I937">
        <v>0</v>
      </c>
      <c r="J937">
        <v>0</v>
      </c>
      <c r="K937">
        <v>0</v>
      </c>
      <c r="L937">
        <v>0</v>
      </c>
      <c r="M937">
        <v>0</v>
      </c>
      <c r="N937">
        <v>0</v>
      </c>
      <c r="O937">
        <v>1</v>
      </c>
      <c r="Q937" t="s">
        <v>96</v>
      </c>
    </row>
    <row r="938" spans="1:17" x14ac:dyDescent="0.35">
      <c r="A938" t="s">
        <v>4543</v>
      </c>
      <c r="B938" t="s">
        <v>4544</v>
      </c>
      <c r="C938" t="s">
        <v>4207</v>
      </c>
      <c r="D938" t="s">
        <v>4545</v>
      </c>
      <c r="E938" t="s">
        <v>4546</v>
      </c>
      <c r="F938">
        <v>1</v>
      </c>
      <c r="G938" t="s">
        <v>68</v>
      </c>
      <c r="H938" t="s">
        <v>129</v>
      </c>
      <c r="I938">
        <v>1</v>
      </c>
      <c r="J938">
        <v>0</v>
      </c>
      <c r="K938">
        <v>0</v>
      </c>
      <c r="L938">
        <v>0</v>
      </c>
      <c r="M938">
        <v>0</v>
      </c>
      <c r="N938">
        <v>0</v>
      </c>
      <c r="O938">
        <v>1</v>
      </c>
      <c r="Q938" t="s">
        <v>791</v>
      </c>
    </row>
    <row r="939" spans="1:17" x14ac:dyDescent="0.35">
      <c r="A939" t="s">
        <v>4547</v>
      </c>
      <c r="B939" t="s">
        <v>4548</v>
      </c>
      <c r="C939" t="s">
        <v>4207</v>
      </c>
      <c r="D939" t="s">
        <v>4549</v>
      </c>
      <c r="E939" t="s">
        <v>67</v>
      </c>
      <c r="F939">
        <v>1</v>
      </c>
      <c r="G939" t="s">
        <v>68</v>
      </c>
      <c r="H939" t="s">
        <v>4550</v>
      </c>
      <c r="I939">
        <v>0</v>
      </c>
      <c r="J939">
        <v>1</v>
      </c>
      <c r="K939">
        <v>0</v>
      </c>
      <c r="L939">
        <v>0</v>
      </c>
      <c r="M939">
        <v>0</v>
      </c>
      <c r="N939">
        <v>0</v>
      </c>
      <c r="O939">
        <v>1</v>
      </c>
      <c r="Q939" t="s">
        <v>1810</v>
      </c>
    </row>
    <row r="940" spans="1:17" x14ac:dyDescent="0.35">
      <c r="A940" t="s">
        <v>4551</v>
      </c>
      <c r="B940" t="s">
        <v>4552</v>
      </c>
      <c r="C940" t="s">
        <v>4207</v>
      </c>
      <c r="D940" t="s">
        <v>4553</v>
      </c>
      <c r="E940" t="s">
        <v>67</v>
      </c>
      <c r="F940">
        <v>1</v>
      </c>
      <c r="G940" t="s">
        <v>68</v>
      </c>
      <c r="H940" t="s">
        <v>129</v>
      </c>
      <c r="I940">
        <v>1</v>
      </c>
      <c r="J940">
        <v>0</v>
      </c>
      <c r="K940">
        <v>0</v>
      </c>
      <c r="L940">
        <v>0</v>
      </c>
      <c r="M940">
        <v>0</v>
      </c>
      <c r="N940">
        <v>0</v>
      </c>
      <c r="O940">
        <v>1</v>
      </c>
      <c r="Q940" t="s">
        <v>214</v>
      </c>
    </row>
    <row r="941" spans="1:17" x14ac:dyDescent="0.35">
      <c r="A941" t="s">
        <v>4554</v>
      </c>
      <c r="B941" t="s">
        <v>4555</v>
      </c>
      <c r="C941" t="s">
        <v>4207</v>
      </c>
      <c r="D941" t="s">
        <v>4556</v>
      </c>
      <c r="E941" t="s">
        <v>4557</v>
      </c>
      <c r="F941">
        <v>1</v>
      </c>
      <c r="G941" t="s">
        <v>68</v>
      </c>
      <c r="H941" t="s">
        <v>4558</v>
      </c>
      <c r="I941">
        <v>0</v>
      </c>
      <c r="J941">
        <v>1</v>
      </c>
      <c r="K941">
        <v>0</v>
      </c>
      <c r="L941">
        <v>0</v>
      </c>
      <c r="M941">
        <v>0</v>
      </c>
      <c r="N941">
        <v>0</v>
      </c>
      <c r="O941">
        <v>1</v>
      </c>
      <c r="Q941" t="s">
        <v>253</v>
      </c>
    </row>
    <row r="942" spans="1:17" x14ac:dyDescent="0.35">
      <c r="A942" t="s">
        <v>4559</v>
      </c>
      <c r="B942" t="s">
        <v>4560</v>
      </c>
      <c r="C942" t="s">
        <v>4207</v>
      </c>
      <c r="D942" t="s">
        <v>4561</v>
      </c>
      <c r="E942" t="s">
        <v>88</v>
      </c>
      <c r="F942">
        <v>1</v>
      </c>
      <c r="G942" t="s">
        <v>68</v>
      </c>
      <c r="H942" t="s">
        <v>123</v>
      </c>
      <c r="I942">
        <v>0</v>
      </c>
      <c r="J942">
        <v>1</v>
      </c>
      <c r="K942">
        <v>0</v>
      </c>
      <c r="L942">
        <v>0</v>
      </c>
      <c r="M942">
        <v>0</v>
      </c>
      <c r="N942">
        <v>0</v>
      </c>
      <c r="O942">
        <v>1</v>
      </c>
      <c r="Q942" t="s">
        <v>253</v>
      </c>
    </row>
    <row r="943" spans="1:17" x14ac:dyDescent="0.35">
      <c r="A943" t="s">
        <v>4562</v>
      </c>
      <c r="B943" t="s">
        <v>4563</v>
      </c>
      <c r="C943" t="s">
        <v>4207</v>
      </c>
      <c r="D943" t="s">
        <v>4564</v>
      </c>
      <c r="E943" t="s">
        <v>88</v>
      </c>
      <c r="F943">
        <v>1</v>
      </c>
      <c r="G943" t="s">
        <v>68</v>
      </c>
      <c r="H943" t="s">
        <v>4565</v>
      </c>
      <c r="I943">
        <v>0</v>
      </c>
      <c r="J943">
        <v>0</v>
      </c>
      <c r="K943">
        <v>0</v>
      </c>
      <c r="L943">
        <v>1</v>
      </c>
      <c r="M943">
        <v>0</v>
      </c>
      <c r="N943">
        <v>0</v>
      </c>
      <c r="O943">
        <v>1</v>
      </c>
      <c r="Q943" t="s">
        <v>253</v>
      </c>
    </row>
    <row r="944" spans="1:17" x14ac:dyDescent="0.35">
      <c r="A944" t="s">
        <v>4566</v>
      </c>
      <c r="B944" t="s">
        <v>4567</v>
      </c>
      <c r="C944" t="s">
        <v>4207</v>
      </c>
      <c r="D944" t="s">
        <v>4568</v>
      </c>
      <c r="E944" t="s">
        <v>67</v>
      </c>
      <c r="F944">
        <v>1</v>
      </c>
      <c r="G944" t="s">
        <v>68</v>
      </c>
      <c r="H944" t="s">
        <v>4569</v>
      </c>
      <c r="I944">
        <v>0</v>
      </c>
      <c r="J944">
        <v>1</v>
      </c>
      <c r="K944">
        <v>0</v>
      </c>
      <c r="L944">
        <v>0</v>
      </c>
      <c r="M944">
        <v>0</v>
      </c>
      <c r="N944">
        <v>0</v>
      </c>
      <c r="O944">
        <v>1</v>
      </c>
      <c r="Q944" t="s">
        <v>606</v>
      </c>
    </row>
    <row r="945" spans="1:17" hidden="1" x14ac:dyDescent="0.35">
      <c r="A945" t="s">
        <v>4570</v>
      </c>
      <c r="B945" t="s">
        <v>4571</v>
      </c>
      <c r="C945" t="s">
        <v>4207</v>
      </c>
      <c r="D945" t="s">
        <v>4572</v>
      </c>
      <c r="E945" t="s">
        <v>4573</v>
      </c>
      <c r="F945">
        <v>1</v>
      </c>
      <c r="G945" t="s">
        <v>68</v>
      </c>
      <c r="H945" t="s">
        <v>4250</v>
      </c>
      <c r="I945">
        <v>0</v>
      </c>
      <c r="J945">
        <v>0</v>
      </c>
      <c r="K945">
        <v>0</v>
      </c>
      <c r="L945">
        <v>0</v>
      </c>
      <c r="M945">
        <v>0</v>
      </c>
      <c r="N945">
        <v>0</v>
      </c>
      <c r="O945">
        <v>1</v>
      </c>
      <c r="Q945" t="s">
        <v>253</v>
      </c>
    </row>
    <row r="946" spans="1:17" hidden="1" x14ac:dyDescent="0.35">
      <c r="A946" t="s">
        <v>4574</v>
      </c>
      <c r="B946" t="s">
        <v>67</v>
      </c>
      <c r="C946" t="s">
        <v>4207</v>
      </c>
      <c r="D946" t="s">
        <v>4575</v>
      </c>
      <c r="E946" t="s">
        <v>67</v>
      </c>
      <c r="F946">
        <v>1</v>
      </c>
      <c r="G946" t="s">
        <v>68</v>
      </c>
      <c r="H946" t="s">
        <v>4250</v>
      </c>
      <c r="I946">
        <v>0</v>
      </c>
      <c r="J946">
        <v>0</v>
      </c>
      <c r="K946">
        <v>0</v>
      </c>
      <c r="L946">
        <v>0</v>
      </c>
      <c r="M946">
        <v>0</v>
      </c>
      <c r="N946">
        <v>0</v>
      </c>
      <c r="O946">
        <v>1</v>
      </c>
      <c r="Q946" t="s">
        <v>253</v>
      </c>
    </row>
    <row r="947" spans="1:17" x14ac:dyDescent="0.35">
      <c r="A947" t="s">
        <v>4576</v>
      </c>
      <c r="B947" t="s">
        <v>4577</v>
      </c>
      <c r="C947" t="s">
        <v>4207</v>
      </c>
      <c r="D947" t="s">
        <v>4578</v>
      </c>
      <c r="E947" t="s">
        <v>67</v>
      </c>
      <c r="F947">
        <v>1</v>
      </c>
      <c r="G947" t="s">
        <v>68</v>
      </c>
      <c r="H947" t="s">
        <v>4579</v>
      </c>
      <c r="I947">
        <v>0</v>
      </c>
      <c r="J947">
        <v>1</v>
      </c>
      <c r="K947">
        <v>0</v>
      </c>
      <c r="L947">
        <v>0</v>
      </c>
      <c r="M947">
        <v>0</v>
      </c>
      <c r="N947">
        <v>0</v>
      </c>
      <c r="O947">
        <v>1</v>
      </c>
      <c r="Q947" t="s">
        <v>253</v>
      </c>
    </row>
    <row r="948" spans="1:17" x14ac:dyDescent="0.35">
      <c r="A948" t="s">
        <v>4580</v>
      </c>
      <c r="B948" t="s">
        <v>4581</v>
      </c>
      <c r="C948" t="s">
        <v>4207</v>
      </c>
      <c r="D948" t="s">
        <v>4582</v>
      </c>
      <c r="E948" t="s">
        <v>67</v>
      </c>
      <c r="F948">
        <v>1</v>
      </c>
      <c r="G948" t="s">
        <v>68</v>
      </c>
      <c r="H948" t="s">
        <v>4583</v>
      </c>
      <c r="I948">
        <v>0</v>
      </c>
      <c r="J948">
        <v>1</v>
      </c>
      <c r="K948">
        <v>0</v>
      </c>
      <c r="L948">
        <v>0</v>
      </c>
      <c r="M948">
        <v>0</v>
      </c>
      <c r="N948">
        <v>0</v>
      </c>
      <c r="O948">
        <v>1</v>
      </c>
      <c r="Q948" t="s">
        <v>253</v>
      </c>
    </row>
    <row r="949" spans="1:17" x14ac:dyDescent="0.35">
      <c r="A949" t="s">
        <v>4584</v>
      </c>
      <c r="B949" t="s">
        <v>4585</v>
      </c>
      <c r="C949" t="s">
        <v>4207</v>
      </c>
      <c r="D949" t="s">
        <v>4586</v>
      </c>
      <c r="E949" t="s">
        <v>67</v>
      </c>
      <c r="F949">
        <v>1</v>
      </c>
      <c r="G949" t="s">
        <v>68</v>
      </c>
      <c r="H949" t="s">
        <v>129</v>
      </c>
      <c r="I949">
        <v>1</v>
      </c>
      <c r="J949">
        <v>0</v>
      </c>
      <c r="K949">
        <v>0</v>
      </c>
      <c r="L949">
        <v>0</v>
      </c>
      <c r="M949">
        <v>0</v>
      </c>
      <c r="N949">
        <v>0</v>
      </c>
      <c r="O949">
        <v>1</v>
      </c>
      <c r="Q949" t="s">
        <v>253</v>
      </c>
    </row>
    <row r="950" spans="1:17" x14ac:dyDescent="0.35">
      <c r="A950" t="s">
        <v>4587</v>
      </c>
      <c r="B950" t="s">
        <v>4588</v>
      </c>
      <c r="C950" t="s">
        <v>4207</v>
      </c>
      <c r="D950" t="s">
        <v>4589</v>
      </c>
      <c r="E950" t="s">
        <v>4590</v>
      </c>
      <c r="F950">
        <v>1</v>
      </c>
      <c r="G950" t="s">
        <v>68</v>
      </c>
      <c r="H950" t="s">
        <v>129</v>
      </c>
      <c r="I950">
        <v>1</v>
      </c>
      <c r="J950">
        <v>0</v>
      </c>
      <c r="K950">
        <v>0</v>
      </c>
      <c r="L950">
        <v>0</v>
      </c>
      <c r="M950">
        <v>0</v>
      </c>
      <c r="N950">
        <v>0</v>
      </c>
      <c r="O950">
        <v>1</v>
      </c>
      <c r="Q950" t="s">
        <v>214</v>
      </c>
    </row>
    <row r="951" spans="1:17" x14ac:dyDescent="0.35">
      <c r="A951" t="s">
        <v>4591</v>
      </c>
      <c r="B951" t="s">
        <v>4592</v>
      </c>
      <c r="C951" t="s">
        <v>4207</v>
      </c>
      <c r="D951" t="s">
        <v>4593</v>
      </c>
      <c r="E951" t="s">
        <v>4594</v>
      </c>
      <c r="F951">
        <v>1</v>
      </c>
      <c r="G951" t="s">
        <v>68</v>
      </c>
      <c r="H951" t="s">
        <v>129</v>
      </c>
      <c r="I951">
        <v>1</v>
      </c>
      <c r="J951">
        <v>0</v>
      </c>
      <c r="K951">
        <v>0</v>
      </c>
      <c r="L951">
        <v>0</v>
      </c>
      <c r="M951">
        <v>0</v>
      </c>
      <c r="N951">
        <v>0</v>
      </c>
      <c r="O951">
        <v>1</v>
      </c>
      <c r="Q951" t="s">
        <v>253</v>
      </c>
    </row>
    <row r="952" spans="1:17" x14ac:dyDescent="0.35">
      <c r="A952" t="s">
        <v>4595</v>
      </c>
      <c r="B952" t="s">
        <v>4596</v>
      </c>
      <c r="C952" t="s">
        <v>4207</v>
      </c>
      <c r="D952" t="s">
        <v>4597</v>
      </c>
      <c r="E952" t="s">
        <v>67</v>
      </c>
      <c r="F952">
        <v>1</v>
      </c>
      <c r="G952" t="s">
        <v>68</v>
      </c>
      <c r="H952" t="s">
        <v>4598</v>
      </c>
      <c r="I952">
        <v>0</v>
      </c>
      <c r="J952">
        <v>1</v>
      </c>
      <c r="K952">
        <v>0</v>
      </c>
      <c r="L952">
        <v>0</v>
      </c>
      <c r="M952">
        <v>0</v>
      </c>
      <c r="N952">
        <v>0</v>
      </c>
      <c r="O952">
        <v>1</v>
      </c>
      <c r="Q952" t="s">
        <v>214</v>
      </c>
    </row>
    <row r="953" spans="1:17" x14ac:dyDescent="0.35">
      <c r="A953" t="s">
        <v>4599</v>
      </c>
      <c r="B953" t="s">
        <v>4600</v>
      </c>
      <c r="C953" t="s">
        <v>4207</v>
      </c>
      <c r="D953" t="s">
        <v>4601</v>
      </c>
      <c r="E953" t="s">
        <v>67</v>
      </c>
      <c r="F953">
        <v>1</v>
      </c>
      <c r="G953" t="s">
        <v>68</v>
      </c>
      <c r="H953" t="s">
        <v>129</v>
      </c>
      <c r="I953">
        <v>1</v>
      </c>
      <c r="J953">
        <v>0</v>
      </c>
      <c r="K953">
        <v>0</v>
      </c>
      <c r="L953">
        <v>0</v>
      </c>
      <c r="M953">
        <v>0</v>
      </c>
      <c r="N953">
        <v>0</v>
      </c>
      <c r="O953">
        <v>1</v>
      </c>
      <c r="Q953" t="s">
        <v>214</v>
      </c>
    </row>
    <row r="954" spans="1:17" x14ac:dyDescent="0.35">
      <c r="A954" t="s">
        <v>4602</v>
      </c>
      <c r="B954" t="s">
        <v>4603</v>
      </c>
      <c r="C954" t="s">
        <v>4207</v>
      </c>
      <c r="D954" t="s">
        <v>4604</v>
      </c>
      <c r="E954" t="s">
        <v>67</v>
      </c>
      <c r="F954">
        <v>1</v>
      </c>
      <c r="G954" t="s">
        <v>68</v>
      </c>
      <c r="H954" t="s">
        <v>4605</v>
      </c>
      <c r="I954">
        <v>0</v>
      </c>
      <c r="J954">
        <v>1</v>
      </c>
      <c r="K954">
        <v>0</v>
      </c>
      <c r="L954">
        <v>0</v>
      </c>
      <c r="M954">
        <v>0</v>
      </c>
      <c r="N954">
        <v>0</v>
      </c>
      <c r="O954">
        <v>1</v>
      </c>
      <c r="Q954" t="s">
        <v>214</v>
      </c>
    </row>
    <row r="955" spans="1:17" x14ac:dyDescent="0.35">
      <c r="A955" t="s">
        <v>4606</v>
      </c>
      <c r="B955" t="s">
        <v>4607</v>
      </c>
      <c r="C955" t="s">
        <v>4207</v>
      </c>
      <c r="D955" t="s">
        <v>4608</v>
      </c>
      <c r="E955" t="s">
        <v>67</v>
      </c>
      <c r="F955">
        <v>1</v>
      </c>
      <c r="G955" t="s">
        <v>68</v>
      </c>
      <c r="H955" t="s">
        <v>4609</v>
      </c>
      <c r="I955">
        <v>0</v>
      </c>
      <c r="J955">
        <v>0</v>
      </c>
      <c r="K955">
        <v>0</v>
      </c>
      <c r="L955">
        <v>1</v>
      </c>
      <c r="M955">
        <v>1</v>
      </c>
      <c r="N955">
        <v>0</v>
      </c>
      <c r="O955">
        <v>1</v>
      </c>
      <c r="Q955" t="s">
        <v>253</v>
      </c>
    </row>
    <row r="956" spans="1:17" x14ac:dyDescent="0.35">
      <c r="A956" t="s">
        <v>4610</v>
      </c>
      <c r="B956" t="s">
        <v>4611</v>
      </c>
      <c r="C956" t="s">
        <v>4207</v>
      </c>
      <c r="D956" t="s">
        <v>4612</v>
      </c>
      <c r="E956" t="s">
        <v>4613</v>
      </c>
      <c r="F956">
        <v>1</v>
      </c>
      <c r="G956" t="s">
        <v>68</v>
      </c>
      <c r="H956" t="s">
        <v>129</v>
      </c>
      <c r="I956">
        <v>1</v>
      </c>
      <c r="J956">
        <v>0</v>
      </c>
      <c r="K956">
        <v>0</v>
      </c>
      <c r="L956">
        <v>0</v>
      </c>
      <c r="M956">
        <v>0</v>
      </c>
      <c r="N956">
        <v>0</v>
      </c>
      <c r="O956">
        <v>1</v>
      </c>
      <c r="Q956" t="s">
        <v>1332</v>
      </c>
    </row>
    <row r="957" spans="1:17" x14ac:dyDescent="0.35">
      <c r="A957" t="s">
        <v>4614</v>
      </c>
      <c r="B957" t="s">
        <v>4615</v>
      </c>
      <c r="C957" t="s">
        <v>4207</v>
      </c>
      <c r="D957" t="s">
        <v>4616</v>
      </c>
      <c r="E957" t="s">
        <v>67</v>
      </c>
      <c r="F957">
        <v>1</v>
      </c>
      <c r="G957" t="s">
        <v>68</v>
      </c>
      <c r="H957" t="s">
        <v>4617</v>
      </c>
      <c r="I957">
        <v>0</v>
      </c>
      <c r="J957">
        <v>1</v>
      </c>
      <c r="K957">
        <v>0</v>
      </c>
      <c r="L957">
        <v>0</v>
      </c>
      <c r="M957">
        <v>0</v>
      </c>
      <c r="N957">
        <v>0</v>
      </c>
      <c r="O957">
        <v>1</v>
      </c>
      <c r="Q957" t="s">
        <v>214</v>
      </c>
    </row>
    <row r="958" spans="1:17" x14ac:dyDescent="0.35">
      <c r="A958" t="s">
        <v>4618</v>
      </c>
      <c r="B958" t="s">
        <v>4619</v>
      </c>
      <c r="C958" t="s">
        <v>4207</v>
      </c>
      <c r="D958" t="s">
        <v>4620</v>
      </c>
      <c r="E958" t="s">
        <v>67</v>
      </c>
      <c r="F958">
        <v>1</v>
      </c>
      <c r="G958" t="s">
        <v>68</v>
      </c>
      <c r="H958" t="s">
        <v>4621</v>
      </c>
      <c r="I958">
        <v>0</v>
      </c>
      <c r="J958">
        <v>0</v>
      </c>
      <c r="K958">
        <v>0</v>
      </c>
      <c r="L958">
        <v>0</v>
      </c>
      <c r="M958">
        <v>1</v>
      </c>
      <c r="N958">
        <v>0</v>
      </c>
      <c r="O958">
        <v>1</v>
      </c>
      <c r="Q958" t="s">
        <v>253</v>
      </c>
    </row>
    <row r="959" spans="1:17" x14ac:dyDescent="0.35">
      <c r="A959" t="s">
        <v>4622</v>
      </c>
      <c r="B959" t="s">
        <v>4623</v>
      </c>
      <c r="C959" t="s">
        <v>4207</v>
      </c>
      <c r="D959" t="s">
        <v>4624</v>
      </c>
      <c r="E959" t="s">
        <v>67</v>
      </c>
      <c r="F959">
        <v>1</v>
      </c>
      <c r="G959" t="s">
        <v>68</v>
      </c>
      <c r="H959" t="s">
        <v>129</v>
      </c>
      <c r="I959">
        <v>1</v>
      </c>
      <c r="J959">
        <v>0</v>
      </c>
      <c r="K959">
        <v>0</v>
      </c>
      <c r="L959">
        <v>0</v>
      </c>
      <c r="M959">
        <v>0</v>
      </c>
      <c r="N959">
        <v>0</v>
      </c>
      <c r="O959">
        <v>1</v>
      </c>
      <c r="Q959" t="s">
        <v>96</v>
      </c>
    </row>
    <row r="960" spans="1:17" x14ac:dyDescent="0.35">
      <c r="A960" t="s">
        <v>4625</v>
      </c>
      <c r="B960" t="s">
        <v>4626</v>
      </c>
      <c r="C960" t="s">
        <v>4207</v>
      </c>
      <c r="D960" t="s">
        <v>4627</v>
      </c>
      <c r="E960" t="s">
        <v>67</v>
      </c>
      <c r="F960">
        <v>1</v>
      </c>
      <c r="G960" t="s">
        <v>68</v>
      </c>
      <c r="H960" t="s">
        <v>4628</v>
      </c>
      <c r="I960">
        <v>0</v>
      </c>
      <c r="J960">
        <v>1</v>
      </c>
      <c r="K960">
        <v>0</v>
      </c>
      <c r="L960">
        <v>0</v>
      </c>
      <c r="M960">
        <v>0</v>
      </c>
      <c r="N960">
        <v>0</v>
      </c>
      <c r="O960">
        <v>1</v>
      </c>
      <c r="Q960" t="s">
        <v>96</v>
      </c>
    </row>
    <row r="961" spans="1:17" x14ac:dyDescent="0.35">
      <c r="A961" t="s">
        <v>4629</v>
      </c>
      <c r="B961" t="s">
        <v>4630</v>
      </c>
      <c r="C961" t="s">
        <v>4207</v>
      </c>
      <c r="D961" t="s">
        <v>4631</v>
      </c>
      <c r="E961" t="s">
        <v>67</v>
      </c>
      <c r="F961">
        <v>1</v>
      </c>
      <c r="G961" t="s">
        <v>68</v>
      </c>
      <c r="H961" t="s">
        <v>4632</v>
      </c>
      <c r="I961">
        <v>0</v>
      </c>
      <c r="J961">
        <v>0</v>
      </c>
      <c r="K961">
        <v>1</v>
      </c>
      <c r="L961">
        <v>0</v>
      </c>
      <c r="M961">
        <v>0</v>
      </c>
      <c r="N961">
        <v>0</v>
      </c>
      <c r="O961">
        <v>1</v>
      </c>
      <c r="Q961" t="s">
        <v>214</v>
      </c>
    </row>
    <row r="962" spans="1:17" x14ac:dyDescent="0.35">
      <c r="A962" t="s">
        <v>4633</v>
      </c>
      <c r="B962" t="s">
        <v>4634</v>
      </c>
      <c r="C962" t="s">
        <v>4207</v>
      </c>
      <c r="D962" t="s">
        <v>4635</v>
      </c>
      <c r="E962" t="s">
        <v>67</v>
      </c>
      <c r="F962">
        <v>1</v>
      </c>
      <c r="G962" t="s">
        <v>68</v>
      </c>
      <c r="H962" t="s">
        <v>4636</v>
      </c>
      <c r="I962">
        <v>0</v>
      </c>
      <c r="J962">
        <v>0</v>
      </c>
      <c r="K962">
        <v>1</v>
      </c>
      <c r="L962">
        <v>0</v>
      </c>
      <c r="M962">
        <v>0</v>
      </c>
      <c r="N962">
        <v>0</v>
      </c>
      <c r="O962">
        <v>1</v>
      </c>
      <c r="Q962" t="s">
        <v>253</v>
      </c>
    </row>
    <row r="963" spans="1:17" x14ac:dyDescent="0.35">
      <c r="A963" t="s">
        <v>4637</v>
      </c>
      <c r="B963" t="s">
        <v>4638</v>
      </c>
      <c r="C963" t="s">
        <v>4207</v>
      </c>
      <c r="D963" t="s">
        <v>4639</v>
      </c>
      <c r="E963" t="s">
        <v>67</v>
      </c>
      <c r="F963">
        <v>1</v>
      </c>
      <c r="G963" t="s">
        <v>68</v>
      </c>
      <c r="H963" t="s">
        <v>4640</v>
      </c>
      <c r="I963">
        <v>0</v>
      </c>
      <c r="J963">
        <v>0</v>
      </c>
      <c r="K963">
        <v>1</v>
      </c>
      <c r="L963">
        <v>0</v>
      </c>
      <c r="M963">
        <v>0</v>
      </c>
      <c r="N963">
        <v>0</v>
      </c>
      <c r="O963">
        <v>1</v>
      </c>
      <c r="Q963" t="s">
        <v>253</v>
      </c>
    </row>
    <row r="964" spans="1:17" x14ac:dyDescent="0.35">
      <c r="A964" t="s">
        <v>4641</v>
      </c>
      <c r="B964" t="s">
        <v>4642</v>
      </c>
      <c r="C964" t="s">
        <v>4207</v>
      </c>
      <c r="D964" t="s">
        <v>4643</v>
      </c>
      <c r="E964" t="s">
        <v>67</v>
      </c>
      <c r="F964">
        <v>1</v>
      </c>
      <c r="G964" t="s">
        <v>68</v>
      </c>
      <c r="H964" t="s">
        <v>4644</v>
      </c>
      <c r="I964">
        <v>0</v>
      </c>
      <c r="J964">
        <v>0</v>
      </c>
      <c r="K964">
        <v>1</v>
      </c>
      <c r="L964">
        <v>0</v>
      </c>
      <c r="M964">
        <v>1</v>
      </c>
      <c r="N964">
        <v>0</v>
      </c>
      <c r="O964">
        <v>1</v>
      </c>
      <c r="Q964" t="s">
        <v>96</v>
      </c>
    </row>
    <row r="965" spans="1:17" x14ac:dyDescent="0.35">
      <c r="A965" t="s">
        <v>4645</v>
      </c>
      <c r="B965" t="s">
        <v>4646</v>
      </c>
      <c r="C965" t="s">
        <v>4207</v>
      </c>
      <c r="D965" t="s">
        <v>4647</v>
      </c>
      <c r="E965" t="s">
        <v>67</v>
      </c>
      <c r="F965">
        <v>1</v>
      </c>
      <c r="G965" t="s">
        <v>68</v>
      </c>
      <c r="H965" t="s">
        <v>4632</v>
      </c>
      <c r="I965">
        <v>0</v>
      </c>
      <c r="J965">
        <v>0</v>
      </c>
      <c r="K965">
        <v>1</v>
      </c>
      <c r="L965">
        <v>0</v>
      </c>
      <c r="M965">
        <v>0</v>
      </c>
      <c r="N965">
        <v>0</v>
      </c>
      <c r="O965">
        <v>1</v>
      </c>
      <c r="Q965" t="s">
        <v>214</v>
      </c>
    </row>
    <row r="966" spans="1:17" x14ac:dyDescent="0.35">
      <c r="A966" t="s">
        <v>4648</v>
      </c>
      <c r="B966" t="s">
        <v>4649</v>
      </c>
      <c r="C966" t="s">
        <v>4207</v>
      </c>
      <c r="D966" t="s">
        <v>4650</v>
      </c>
      <c r="E966" t="s">
        <v>67</v>
      </c>
      <c r="F966">
        <v>1</v>
      </c>
      <c r="G966" t="s">
        <v>68</v>
      </c>
      <c r="H966" t="s">
        <v>129</v>
      </c>
      <c r="I966">
        <v>1</v>
      </c>
      <c r="J966">
        <v>0</v>
      </c>
      <c r="K966">
        <v>0</v>
      </c>
      <c r="L966">
        <v>0</v>
      </c>
      <c r="M966">
        <v>0</v>
      </c>
      <c r="N966">
        <v>0</v>
      </c>
      <c r="O966">
        <v>1</v>
      </c>
      <c r="Q966" t="s">
        <v>130</v>
      </c>
    </row>
    <row r="967" spans="1:17" x14ac:dyDescent="0.35">
      <c r="A967" t="s">
        <v>4651</v>
      </c>
      <c r="B967" t="s">
        <v>4652</v>
      </c>
      <c r="C967" t="s">
        <v>4207</v>
      </c>
      <c r="D967" t="s">
        <v>4653</v>
      </c>
      <c r="E967" t="s">
        <v>67</v>
      </c>
      <c r="F967">
        <v>1</v>
      </c>
      <c r="G967" t="s">
        <v>68</v>
      </c>
      <c r="H967" t="s">
        <v>4441</v>
      </c>
      <c r="I967">
        <v>0</v>
      </c>
      <c r="J967">
        <v>1</v>
      </c>
      <c r="K967">
        <v>0</v>
      </c>
      <c r="L967">
        <v>0</v>
      </c>
      <c r="M967">
        <v>0</v>
      </c>
      <c r="N967">
        <v>0</v>
      </c>
      <c r="O967">
        <v>1</v>
      </c>
      <c r="Q967" t="s">
        <v>505</v>
      </c>
    </row>
    <row r="968" spans="1:17" x14ac:dyDescent="0.35">
      <c r="A968" t="s">
        <v>4654</v>
      </c>
      <c r="B968" t="s">
        <v>4655</v>
      </c>
      <c r="C968" t="s">
        <v>4207</v>
      </c>
      <c r="D968" t="s">
        <v>4656</v>
      </c>
      <c r="E968" t="s">
        <v>67</v>
      </c>
      <c r="F968">
        <v>1</v>
      </c>
      <c r="G968" t="s">
        <v>68</v>
      </c>
      <c r="H968" t="s">
        <v>4657</v>
      </c>
      <c r="I968">
        <v>0</v>
      </c>
      <c r="J968">
        <v>0</v>
      </c>
      <c r="K968">
        <v>0</v>
      </c>
      <c r="L968">
        <v>1</v>
      </c>
      <c r="M968">
        <v>0</v>
      </c>
      <c r="N968">
        <v>0</v>
      </c>
      <c r="O968">
        <v>1</v>
      </c>
      <c r="Q968" t="s">
        <v>96</v>
      </c>
    </row>
    <row r="969" spans="1:17" hidden="1" x14ac:dyDescent="0.35">
      <c r="A969" t="s">
        <v>4658</v>
      </c>
      <c r="B969" t="s">
        <v>67</v>
      </c>
      <c r="C969" t="s">
        <v>4207</v>
      </c>
      <c r="D969" t="s">
        <v>4659</v>
      </c>
      <c r="E969" t="s">
        <v>67</v>
      </c>
      <c r="F969">
        <v>1</v>
      </c>
      <c r="G969" t="s">
        <v>68</v>
      </c>
      <c r="H969" t="s">
        <v>4250</v>
      </c>
      <c r="I969">
        <v>0</v>
      </c>
      <c r="J969">
        <v>0</v>
      </c>
      <c r="K969">
        <v>0</v>
      </c>
      <c r="L969">
        <v>0</v>
      </c>
      <c r="M969">
        <v>0</v>
      </c>
      <c r="N969">
        <v>0</v>
      </c>
      <c r="O969">
        <v>1</v>
      </c>
      <c r="Q969" t="s">
        <v>70</v>
      </c>
    </row>
    <row r="970" spans="1:17" x14ac:dyDescent="0.35">
      <c r="A970" t="s">
        <v>4660</v>
      </c>
      <c r="B970" t="s">
        <v>4661</v>
      </c>
      <c r="C970" t="s">
        <v>4207</v>
      </c>
      <c r="D970" t="s">
        <v>4662</v>
      </c>
      <c r="E970" t="s">
        <v>67</v>
      </c>
      <c r="F970">
        <v>1</v>
      </c>
      <c r="G970" t="s">
        <v>68</v>
      </c>
      <c r="H970" t="s">
        <v>129</v>
      </c>
      <c r="I970">
        <v>1</v>
      </c>
      <c r="J970">
        <v>0</v>
      </c>
      <c r="K970">
        <v>0</v>
      </c>
      <c r="L970">
        <v>0</v>
      </c>
      <c r="M970">
        <v>0</v>
      </c>
      <c r="N970">
        <v>0</v>
      </c>
      <c r="O970">
        <v>1</v>
      </c>
      <c r="Q970" t="s">
        <v>70</v>
      </c>
    </row>
    <row r="971" spans="1:17" x14ac:dyDescent="0.35">
      <c r="A971" t="s">
        <v>4663</v>
      </c>
      <c r="B971" t="s">
        <v>4664</v>
      </c>
      <c r="C971" t="s">
        <v>4207</v>
      </c>
      <c r="D971" t="s">
        <v>4665</v>
      </c>
      <c r="E971" t="s">
        <v>88</v>
      </c>
      <c r="F971">
        <v>1</v>
      </c>
      <c r="G971" t="s">
        <v>68</v>
      </c>
      <c r="H971" t="s">
        <v>4666</v>
      </c>
      <c r="I971">
        <v>0</v>
      </c>
      <c r="J971">
        <v>0</v>
      </c>
      <c r="K971">
        <v>0</v>
      </c>
      <c r="L971">
        <v>0</v>
      </c>
      <c r="M971">
        <v>1</v>
      </c>
      <c r="N971">
        <v>0</v>
      </c>
      <c r="O971">
        <v>1</v>
      </c>
      <c r="Q971" t="s">
        <v>77</v>
      </c>
    </row>
    <row r="972" spans="1:17" x14ac:dyDescent="0.35">
      <c r="A972" t="s">
        <v>4667</v>
      </c>
      <c r="B972" t="s">
        <v>4668</v>
      </c>
      <c r="C972" t="s">
        <v>4207</v>
      </c>
      <c r="D972" t="s">
        <v>4669</v>
      </c>
      <c r="E972" t="s">
        <v>4670</v>
      </c>
      <c r="F972">
        <v>1</v>
      </c>
      <c r="G972" t="s">
        <v>68</v>
      </c>
      <c r="H972" t="s">
        <v>4671</v>
      </c>
      <c r="I972">
        <v>0</v>
      </c>
      <c r="J972">
        <v>1</v>
      </c>
      <c r="K972">
        <v>0</v>
      </c>
      <c r="L972">
        <v>0</v>
      </c>
      <c r="M972">
        <v>0</v>
      </c>
      <c r="N972">
        <v>0</v>
      </c>
      <c r="O972">
        <v>1</v>
      </c>
      <c r="Q972" t="s">
        <v>214</v>
      </c>
    </row>
    <row r="973" spans="1:17" x14ac:dyDescent="0.35">
      <c r="A973" t="s">
        <v>4672</v>
      </c>
      <c r="B973" t="s">
        <v>4673</v>
      </c>
      <c r="C973" t="s">
        <v>4207</v>
      </c>
      <c r="D973" t="s">
        <v>4674</v>
      </c>
      <c r="E973" t="s">
        <v>67</v>
      </c>
      <c r="F973">
        <v>1</v>
      </c>
      <c r="G973" t="s">
        <v>68</v>
      </c>
      <c r="H973" t="s">
        <v>129</v>
      </c>
      <c r="I973">
        <v>1</v>
      </c>
      <c r="J973">
        <v>0</v>
      </c>
      <c r="K973">
        <v>0</v>
      </c>
      <c r="L973">
        <v>0</v>
      </c>
      <c r="M973">
        <v>0</v>
      </c>
      <c r="N973">
        <v>0</v>
      </c>
      <c r="O973">
        <v>1</v>
      </c>
      <c r="Q973" t="s">
        <v>253</v>
      </c>
    </row>
    <row r="974" spans="1:17" hidden="1" x14ac:dyDescent="0.35">
      <c r="A974" t="s">
        <v>4675</v>
      </c>
      <c r="B974" t="s">
        <v>4676</v>
      </c>
      <c r="C974" t="s">
        <v>4207</v>
      </c>
      <c r="D974" t="s">
        <v>4677</v>
      </c>
      <c r="E974" t="s">
        <v>4678</v>
      </c>
      <c r="F974">
        <v>1</v>
      </c>
      <c r="G974" t="s">
        <v>68</v>
      </c>
      <c r="H974" t="s">
        <v>4250</v>
      </c>
      <c r="I974">
        <v>0</v>
      </c>
      <c r="J974">
        <v>0</v>
      </c>
      <c r="K974">
        <v>0</v>
      </c>
      <c r="L974">
        <v>0</v>
      </c>
      <c r="M974">
        <v>0</v>
      </c>
      <c r="N974">
        <v>0</v>
      </c>
      <c r="O974">
        <v>1</v>
      </c>
      <c r="Q974" t="s">
        <v>214</v>
      </c>
    </row>
    <row r="975" spans="1:17" x14ac:dyDescent="0.35">
      <c r="A975" t="s">
        <v>4679</v>
      </c>
      <c r="B975" t="s">
        <v>4680</v>
      </c>
      <c r="C975" t="s">
        <v>4207</v>
      </c>
      <c r="D975" t="s">
        <v>4681</v>
      </c>
      <c r="E975" t="s">
        <v>67</v>
      </c>
      <c r="F975">
        <v>1</v>
      </c>
      <c r="G975" t="s">
        <v>68</v>
      </c>
      <c r="H975" t="s">
        <v>123</v>
      </c>
      <c r="I975">
        <v>0</v>
      </c>
      <c r="J975">
        <v>1</v>
      </c>
      <c r="K975">
        <v>0</v>
      </c>
      <c r="L975">
        <v>0</v>
      </c>
      <c r="M975">
        <v>0</v>
      </c>
      <c r="N975">
        <v>0</v>
      </c>
      <c r="O975">
        <v>1</v>
      </c>
      <c r="Q975" t="s">
        <v>214</v>
      </c>
    </row>
    <row r="976" spans="1:17" x14ac:dyDescent="0.35">
      <c r="A976" t="s">
        <v>4682</v>
      </c>
      <c r="B976" t="s">
        <v>4683</v>
      </c>
      <c r="C976" t="s">
        <v>4207</v>
      </c>
      <c r="D976" t="s">
        <v>4684</v>
      </c>
      <c r="E976" t="s">
        <v>4350</v>
      </c>
      <c r="F976">
        <v>1</v>
      </c>
      <c r="G976" t="s">
        <v>68</v>
      </c>
      <c r="H976" t="s">
        <v>957</v>
      </c>
      <c r="I976">
        <v>0</v>
      </c>
      <c r="J976">
        <v>1</v>
      </c>
      <c r="K976">
        <v>0</v>
      </c>
      <c r="L976">
        <v>0</v>
      </c>
      <c r="M976">
        <v>0</v>
      </c>
      <c r="N976">
        <v>0</v>
      </c>
      <c r="O976">
        <v>1</v>
      </c>
      <c r="Q976" t="s">
        <v>253</v>
      </c>
    </row>
    <row r="977" spans="1:17" x14ac:dyDescent="0.35">
      <c r="A977" t="s">
        <v>4685</v>
      </c>
      <c r="B977" t="s">
        <v>4686</v>
      </c>
      <c r="C977" t="s">
        <v>4207</v>
      </c>
      <c r="D977" t="s">
        <v>4687</v>
      </c>
      <c r="E977" t="s">
        <v>4688</v>
      </c>
      <c r="F977">
        <v>1</v>
      </c>
      <c r="G977" t="s">
        <v>68</v>
      </c>
      <c r="H977" t="s">
        <v>129</v>
      </c>
      <c r="I977">
        <v>1</v>
      </c>
      <c r="J977">
        <v>0</v>
      </c>
      <c r="K977">
        <v>0</v>
      </c>
      <c r="L977">
        <v>0</v>
      </c>
      <c r="M977">
        <v>0</v>
      </c>
      <c r="N977">
        <v>0</v>
      </c>
      <c r="O977">
        <v>1</v>
      </c>
      <c r="Q977" t="s">
        <v>253</v>
      </c>
    </row>
    <row r="978" spans="1:17" hidden="1" x14ac:dyDescent="0.35">
      <c r="A978" t="s">
        <v>4689</v>
      </c>
      <c r="B978" t="s">
        <v>67</v>
      </c>
      <c r="C978" t="s">
        <v>4207</v>
      </c>
      <c r="D978" t="s">
        <v>4690</v>
      </c>
      <c r="E978" t="s">
        <v>67</v>
      </c>
      <c r="F978">
        <v>1</v>
      </c>
      <c r="G978" t="s">
        <v>68</v>
      </c>
      <c r="H978" t="s">
        <v>7</v>
      </c>
      <c r="I978">
        <v>0</v>
      </c>
      <c r="J978">
        <v>0</v>
      </c>
      <c r="K978">
        <v>0</v>
      </c>
      <c r="L978">
        <v>0</v>
      </c>
      <c r="M978">
        <v>0</v>
      </c>
      <c r="N978">
        <v>0</v>
      </c>
      <c r="O978">
        <v>1</v>
      </c>
      <c r="Q978" t="s">
        <v>253</v>
      </c>
    </row>
    <row r="979" spans="1:17" x14ac:dyDescent="0.35">
      <c r="A979" t="s">
        <v>4691</v>
      </c>
      <c r="B979" t="s">
        <v>4692</v>
      </c>
      <c r="C979" t="s">
        <v>4207</v>
      </c>
      <c r="D979" t="s">
        <v>4693</v>
      </c>
      <c r="E979" t="s">
        <v>67</v>
      </c>
      <c r="F979">
        <v>1</v>
      </c>
      <c r="G979" t="s">
        <v>68</v>
      </c>
      <c r="H979" t="s">
        <v>4605</v>
      </c>
      <c r="I979">
        <v>0</v>
      </c>
      <c r="J979">
        <v>1</v>
      </c>
      <c r="K979">
        <v>0</v>
      </c>
      <c r="L979">
        <v>0</v>
      </c>
      <c r="M979">
        <v>0</v>
      </c>
      <c r="N979">
        <v>0</v>
      </c>
      <c r="O979">
        <v>1</v>
      </c>
      <c r="Q979" t="s">
        <v>253</v>
      </c>
    </row>
    <row r="980" spans="1:17" x14ac:dyDescent="0.35">
      <c r="A980" t="s">
        <v>4694</v>
      </c>
      <c r="B980" t="s">
        <v>4695</v>
      </c>
      <c r="C980" t="s">
        <v>4207</v>
      </c>
      <c r="D980" t="s">
        <v>4696</v>
      </c>
      <c r="E980" t="s">
        <v>67</v>
      </c>
      <c r="F980">
        <v>1</v>
      </c>
      <c r="G980" t="s">
        <v>68</v>
      </c>
      <c r="H980" t="s">
        <v>123</v>
      </c>
      <c r="I980">
        <v>0</v>
      </c>
      <c r="J980">
        <v>1</v>
      </c>
      <c r="K980">
        <v>0</v>
      </c>
      <c r="L980">
        <v>0</v>
      </c>
      <c r="M980">
        <v>0</v>
      </c>
      <c r="N980">
        <v>0</v>
      </c>
      <c r="O980">
        <v>1</v>
      </c>
      <c r="Q980" t="s">
        <v>505</v>
      </c>
    </row>
    <row r="981" spans="1:17" x14ac:dyDescent="0.35">
      <c r="A981" t="s">
        <v>4697</v>
      </c>
      <c r="B981" t="s">
        <v>4698</v>
      </c>
      <c r="C981" t="s">
        <v>4207</v>
      </c>
      <c r="D981" t="s">
        <v>4699</v>
      </c>
      <c r="E981" t="s">
        <v>67</v>
      </c>
      <c r="F981">
        <v>1</v>
      </c>
      <c r="G981" t="s">
        <v>68</v>
      </c>
      <c r="H981" t="s">
        <v>4700</v>
      </c>
      <c r="I981">
        <v>0</v>
      </c>
      <c r="J981">
        <v>1</v>
      </c>
      <c r="K981">
        <v>0</v>
      </c>
      <c r="L981">
        <v>0</v>
      </c>
      <c r="M981">
        <v>0</v>
      </c>
      <c r="N981">
        <v>0</v>
      </c>
      <c r="O981">
        <v>1</v>
      </c>
      <c r="Q981" t="s">
        <v>505</v>
      </c>
    </row>
    <row r="982" spans="1:17" x14ac:dyDescent="0.35">
      <c r="A982" t="s">
        <v>4701</v>
      </c>
      <c r="B982" t="s">
        <v>4702</v>
      </c>
      <c r="C982" t="s">
        <v>4207</v>
      </c>
      <c r="D982" t="s">
        <v>4703</v>
      </c>
      <c r="E982" t="s">
        <v>67</v>
      </c>
      <c r="F982">
        <v>1</v>
      </c>
      <c r="G982" t="s">
        <v>68</v>
      </c>
      <c r="H982" t="s">
        <v>4704</v>
      </c>
      <c r="I982">
        <v>0</v>
      </c>
      <c r="J982">
        <v>1</v>
      </c>
      <c r="K982">
        <v>0</v>
      </c>
      <c r="L982">
        <v>0</v>
      </c>
      <c r="M982">
        <v>0</v>
      </c>
      <c r="N982">
        <v>0</v>
      </c>
      <c r="O982">
        <v>1</v>
      </c>
      <c r="Q982" t="s">
        <v>505</v>
      </c>
    </row>
    <row r="983" spans="1:17" x14ac:dyDescent="0.35">
      <c r="A983" t="s">
        <v>4705</v>
      </c>
      <c r="B983" t="s">
        <v>67</v>
      </c>
      <c r="C983" t="s">
        <v>4207</v>
      </c>
      <c r="D983" t="s">
        <v>4706</v>
      </c>
      <c r="E983" t="s">
        <v>67</v>
      </c>
      <c r="F983">
        <v>1</v>
      </c>
      <c r="G983" t="s">
        <v>68</v>
      </c>
      <c r="H983" t="s">
        <v>129</v>
      </c>
      <c r="I983">
        <v>1</v>
      </c>
      <c r="J983">
        <v>0</v>
      </c>
      <c r="K983">
        <v>0</v>
      </c>
      <c r="L983">
        <v>0</v>
      </c>
      <c r="M983">
        <v>0</v>
      </c>
      <c r="N983">
        <v>0</v>
      </c>
      <c r="O983">
        <v>1</v>
      </c>
      <c r="Q983" t="s">
        <v>214</v>
      </c>
    </row>
    <row r="984" spans="1:17" x14ac:dyDescent="0.35">
      <c r="A984" t="s">
        <v>4707</v>
      </c>
      <c r="B984" t="s">
        <v>67</v>
      </c>
      <c r="C984" t="s">
        <v>4207</v>
      </c>
      <c r="D984" t="s">
        <v>4708</v>
      </c>
      <c r="E984" t="s">
        <v>67</v>
      </c>
      <c r="F984">
        <v>1</v>
      </c>
      <c r="G984" t="s">
        <v>68</v>
      </c>
      <c r="H984" t="s">
        <v>4709</v>
      </c>
      <c r="I984">
        <v>0</v>
      </c>
      <c r="J984">
        <v>0</v>
      </c>
      <c r="K984">
        <v>0</v>
      </c>
      <c r="L984">
        <v>0</v>
      </c>
      <c r="M984">
        <v>1</v>
      </c>
      <c r="N984">
        <v>0</v>
      </c>
      <c r="O984">
        <v>1</v>
      </c>
      <c r="Q984" t="s">
        <v>96</v>
      </c>
    </row>
    <row r="985" spans="1:17" hidden="1" x14ac:dyDescent="0.35">
      <c r="A985" t="s">
        <v>4710</v>
      </c>
      <c r="B985" t="s">
        <v>67</v>
      </c>
      <c r="C985" t="s">
        <v>4207</v>
      </c>
      <c r="D985" t="s">
        <v>4711</v>
      </c>
      <c r="E985" t="s">
        <v>67</v>
      </c>
      <c r="F985">
        <v>1</v>
      </c>
      <c r="G985" t="s">
        <v>68</v>
      </c>
      <c r="H985" t="s">
        <v>4250</v>
      </c>
      <c r="O985">
        <v>1</v>
      </c>
      <c r="Q985" t="s">
        <v>70</v>
      </c>
    </row>
    <row r="986" spans="1:17" hidden="1" x14ac:dyDescent="0.35">
      <c r="A986" t="s">
        <v>4712</v>
      </c>
      <c r="B986" t="s">
        <v>67</v>
      </c>
      <c r="C986" t="s">
        <v>4207</v>
      </c>
      <c r="D986" t="s">
        <v>4713</v>
      </c>
      <c r="E986" t="s">
        <v>67</v>
      </c>
      <c r="F986">
        <v>1</v>
      </c>
      <c r="G986" t="s">
        <v>68</v>
      </c>
      <c r="H986" t="s">
        <v>4250</v>
      </c>
      <c r="I986">
        <v>0</v>
      </c>
      <c r="J986">
        <v>0</v>
      </c>
      <c r="K986">
        <v>0</v>
      </c>
      <c r="L986">
        <v>0</v>
      </c>
      <c r="M986">
        <v>0</v>
      </c>
      <c r="N986">
        <v>0</v>
      </c>
      <c r="O986">
        <v>1</v>
      </c>
      <c r="Q986" t="s">
        <v>96</v>
      </c>
    </row>
    <row r="987" spans="1:17" hidden="1" x14ac:dyDescent="0.35">
      <c r="A987" t="s">
        <v>4714</v>
      </c>
      <c r="B987" t="s">
        <v>67</v>
      </c>
      <c r="C987" t="s">
        <v>4207</v>
      </c>
      <c r="D987" t="s">
        <v>4715</v>
      </c>
      <c r="E987" t="s">
        <v>67</v>
      </c>
      <c r="F987">
        <v>1</v>
      </c>
      <c r="G987" t="s">
        <v>68</v>
      </c>
      <c r="H987" t="s">
        <v>4250</v>
      </c>
      <c r="I987">
        <v>0</v>
      </c>
      <c r="J987">
        <v>0</v>
      </c>
      <c r="K987">
        <v>0</v>
      </c>
      <c r="L987">
        <v>0</v>
      </c>
      <c r="M987">
        <v>0</v>
      </c>
      <c r="N987">
        <v>0</v>
      </c>
      <c r="O987">
        <v>1</v>
      </c>
      <c r="Q987" t="s">
        <v>70</v>
      </c>
    </row>
    <row r="988" spans="1:17" x14ac:dyDescent="0.35">
      <c r="A988" t="s">
        <v>4716</v>
      </c>
      <c r="B988" t="s">
        <v>4717</v>
      </c>
      <c r="C988" t="s">
        <v>4207</v>
      </c>
      <c r="D988" t="s">
        <v>4718</v>
      </c>
      <c r="E988" t="s">
        <v>4719</v>
      </c>
      <c r="F988">
        <v>1</v>
      </c>
      <c r="G988" t="s">
        <v>68</v>
      </c>
      <c r="H988" t="s">
        <v>4720</v>
      </c>
      <c r="I988">
        <v>0</v>
      </c>
      <c r="J988">
        <v>1</v>
      </c>
      <c r="K988">
        <v>0</v>
      </c>
      <c r="L988">
        <v>0</v>
      </c>
      <c r="M988">
        <v>0</v>
      </c>
      <c r="N988">
        <v>0</v>
      </c>
      <c r="O988">
        <v>1</v>
      </c>
      <c r="Q988" t="s">
        <v>253</v>
      </c>
    </row>
    <row r="989" spans="1:17" hidden="1" x14ac:dyDescent="0.35">
      <c r="A989" t="s">
        <v>4721</v>
      </c>
      <c r="B989" t="s">
        <v>4722</v>
      </c>
      <c r="C989" t="s">
        <v>4207</v>
      </c>
      <c r="D989" t="s">
        <v>4723</v>
      </c>
      <c r="E989" t="s">
        <v>128</v>
      </c>
      <c r="F989">
        <v>1</v>
      </c>
      <c r="G989" t="s">
        <v>68</v>
      </c>
      <c r="H989" t="s">
        <v>4250</v>
      </c>
      <c r="I989">
        <v>0</v>
      </c>
      <c r="J989">
        <v>0</v>
      </c>
      <c r="K989">
        <v>0</v>
      </c>
      <c r="L989">
        <v>0</v>
      </c>
      <c r="M989">
        <v>0</v>
      </c>
      <c r="N989">
        <v>0</v>
      </c>
      <c r="O989">
        <v>1</v>
      </c>
      <c r="Q989" t="s">
        <v>4724</v>
      </c>
    </row>
    <row r="990" spans="1:17" x14ac:dyDescent="0.35">
      <c r="A990" t="s">
        <v>4725</v>
      </c>
      <c r="B990" t="s">
        <v>4726</v>
      </c>
      <c r="C990" t="s">
        <v>4207</v>
      </c>
      <c r="D990" t="s">
        <v>4727</v>
      </c>
      <c r="E990" t="s">
        <v>88</v>
      </c>
      <c r="F990">
        <v>1</v>
      </c>
      <c r="G990" t="s">
        <v>68</v>
      </c>
      <c r="H990" t="s">
        <v>4728</v>
      </c>
      <c r="I990">
        <v>0</v>
      </c>
      <c r="J990">
        <v>0</v>
      </c>
      <c r="K990">
        <v>0</v>
      </c>
      <c r="L990">
        <v>0</v>
      </c>
      <c r="M990">
        <v>1</v>
      </c>
      <c r="N990">
        <v>0</v>
      </c>
      <c r="O990">
        <v>1</v>
      </c>
      <c r="Q990" t="s">
        <v>77</v>
      </c>
    </row>
    <row r="991" spans="1:17" x14ac:dyDescent="0.35">
      <c r="A991" t="s">
        <v>4729</v>
      </c>
      <c r="B991" t="s">
        <v>4730</v>
      </c>
      <c r="C991" t="s">
        <v>4207</v>
      </c>
      <c r="D991" t="s">
        <v>4731</v>
      </c>
      <c r="E991" t="s">
        <v>235</v>
      </c>
      <c r="F991">
        <v>1</v>
      </c>
      <c r="G991" t="s">
        <v>68</v>
      </c>
      <c r="H991" t="s">
        <v>129</v>
      </c>
      <c r="I991">
        <v>1</v>
      </c>
      <c r="J991">
        <v>0</v>
      </c>
      <c r="K991">
        <v>0</v>
      </c>
      <c r="L991">
        <v>0</v>
      </c>
      <c r="M991">
        <v>0</v>
      </c>
      <c r="N991">
        <v>0</v>
      </c>
      <c r="O991">
        <v>1</v>
      </c>
      <c r="Q991" t="s">
        <v>973</v>
      </c>
    </row>
    <row r="992" spans="1:17" x14ac:dyDescent="0.35">
      <c r="A992" t="s">
        <v>4732</v>
      </c>
      <c r="B992" t="s">
        <v>4733</v>
      </c>
      <c r="C992" t="s">
        <v>4207</v>
      </c>
      <c r="D992" t="s">
        <v>4734</v>
      </c>
      <c r="E992" t="s">
        <v>4735</v>
      </c>
      <c r="F992">
        <v>1</v>
      </c>
      <c r="G992" t="s">
        <v>68</v>
      </c>
      <c r="H992" t="s">
        <v>123</v>
      </c>
      <c r="I992">
        <v>0</v>
      </c>
      <c r="J992">
        <v>1</v>
      </c>
      <c r="K992">
        <v>0</v>
      </c>
      <c r="L992">
        <v>0</v>
      </c>
      <c r="M992">
        <v>0</v>
      </c>
      <c r="N992">
        <v>0</v>
      </c>
      <c r="O992">
        <v>1</v>
      </c>
      <c r="Q992" t="s">
        <v>70</v>
      </c>
    </row>
    <row r="993" spans="1:17" x14ac:dyDescent="0.35">
      <c r="A993" t="s">
        <v>4736</v>
      </c>
      <c r="B993" t="s">
        <v>4737</v>
      </c>
      <c r="C993" t="s">
        <v>4207</v>
      </c>
      <c r="D993" t="s">
        <v>4738</v>
      </c>
      <c r="E993" t="s">
        <v>101</v>
      </c>
      <c r="F993">
        <v>1</v>
      </c>
      <c r="G993" t="s">
        <v>68</v>
      </c>
      <c r="H993" t="s">
        <v>4739</v>
      </c>
      <c r="I993">
        <v>0</v>
      </c>
      <c r="J993">
        <v>0</v>
      </c>
      <c r="K993">
        <v>0</v>
      </c>
      <c r="L993">
        <v>1</v>
      </c>
      <c r="M993">
        <v>0</v>
      </c>
      <c r="N993">
        <v>1</v>
      </c>
      <c r="O993">
        <v>1</v>
      </c>
      <c r="Q993" t="s">
        <v>791</v>
      </c>
    </row>
    <row r="994" spans="1:17" x14ac:dyDescent="0.35">
      <c r="A994" t="s">
        <v>4740</v>
      </c>
      <c r="B994" t="s">
        <v>705</v>
      </c>
      <c r="C994" t="s">
        <v>4207</v>
      </c>
      <c r="D994" t="s">
        <v>4741</v>
      </c>
      <c r="E994" t="s">
        <v>67</v>
      </c>
      <c r="F994">
        <v>1</v>
      </c>
      <c r="G994" t="s">
        <v>68</v>
      </c>
      <c r="H994" t="s">
        <v>123</v>
      </c>
      <c r="I994">
        <v>0</v>
      </c>
      <c r="J994">
        <v>1</v>
      </c>
      <c r="K994">
        <v>0</v>
      </c>
      <c r="L994">
        <v>0</v>
      </c>
      <c r="M994">
        <v>0</v>
      </c>
      <c r="N994">
        <v>0</v>
      </c>
      <c r="O994">
        <v>1</v>
      </c>
      <c r="Q994" t="s">
        <v>96</v>
      </c>
    </row>
    <row r="995" spans="1:17" x14ac:dyDescent="0.35">
      <c r="A995" t="s">
        <v>4742</v>
      </c>
      <c r="B995" t="s">
        <v>4743</v>
      </c>
      <c r="C995" t="s">
        <v>4207</v>
      </c>
      <c r="D995" t="s">
        <v>4744</v>
      </c>
      <c r="E995" t="s">
        <v>67</v>
      </c>
      <c r="F995">
        <v>1</v>
      </c>
      <c r="G995" t="s">
        <v>68</v>
      </c>
      <c r="H995" t="s">
        <v>123</v>
      </c>
      <c r="I995">
        <v>0</v>
      </c>
      <c r="J995">
        <v>1</v>
      </c>
      <c r="K995">
        <v>0</v>
      </c>
      <c r="L995">
        <v>0</v>
      </c>
      <c r="M995">
        <v>0</v>
      </c>
      <c r="N995">
        <v>0</v>
      </c>
      <c r="O995">
        <v>1</v>
      </c>
      <c r="Q995" t="s">
        <v>70</v>
      </c>
    </row>
    <row r="996" spans="1:17" x14ac:dyDescent="0.35">
      <c r="A996" t="s">
        <v>4745</v>
      </c>
      <c r="B996" t="s">
        <v>2356</v>
      </c>
      <c r="C996" t="s">
        <v>4207</v>
      </c>
      <c r="D996" t="s">
        <v>4746</v>
      </c>
      <c r="E996" t="s">
        <v>67</v>
      </c>
      <c r="F996">
        <v>1</v>
      </c>
      <c r="G996" t="s">
        <v>68</v>
      </c>
      <c r="H996" t="s">
        <v>123</v>
      </c>
      <c r="I996">
        <v>0</v>
      </c>
      <c r="J996">
        <v>1</v>
      </c>
      <c r="K996">
        <v>0</v>
      </c>
      <c r="L996">
        <v>0</v>
      </c>
      <c r="M996">
        <v>0</v>
      </c>
      <c r="O996">
        <v>1</v>
      </c>
      <c r="Q996" t="s">
        <v>96</v>
      </c>
    </row>
    <row r="997" spans="1:17" x14ac:dyDescent="0.35">
      <c r="A997" t="s">
        <v>4747</v>
      </c>
      <c r="B997" t="s">
        <v>4748</v>
      </c>
      <c r="C997" t="s">
        <v>4207</v>
      </c>
      <c r="D997" t="s">
        <v>4749</v>
      </c>
      <c r="E997" t="s">
        <v>67</v>
      </c>
      <c r="F997">
        <v>1</v>
      </c>
      <c r="G997" t="s">
        <v>68</v>
      </c>
      <c r="H997" t="s">
        <v>123</v>
      </c>
      <c r="I997">
        <v>0</v>
      </c>
      <c r="J997">
        <v>1</v>
      </c>
      <c r="K997">
        <v>0</v>
      </c>
      <c r="L997">
        <v>0</v>
      </c>
      <c r="M997">
        <v>0</v>
      </c>
      <c r="N997">
        <v>0</v>
      </c>
      <c r="O997">
        <v>1</v>
      </c>
      <c r="Q997" t="s">
        <v>253</v>
      </c>
    </row>
    <row r="998" spans="1:17" x14ac:dyDescent="0.35">
      <c r="A998" t="s">
        <v>4750</v>
      </c>
      <c r="B998" t="s">
        <v>4751</v>
      </c>
      <c r="C998" t="s">
        <v>4207</v>
      </c>
      <c r="D998" t="s">
        <v>4752</v>
      </c>
      <c r="E998" t="s">
        <v>67</v>
      </c>
      <c r="F998">
        <v>1</v>
      </c>
      <c r="G998" t="s">
        <v>68</v>
      </c>
      <c r="H998" t="s">
        <v>4753</v>
      </c>
      <c r="I998">
        <v>0</v>
      </c>
      <c r="J998">
        <v>1</v>
      </c>
      <c r="K998">
        <v>0</v>
      </c>
      <c r="L998">
        <v>0</v>
      </c>
      <c r="M998">
        <v>0</v>
      </c>
      <c r="N998">
        <v>0</v>
      </c>
      <c r="O998">
        <v>1</v>
      </c>
      <c r="Q998" t="s">
        <v>96</v>
      </c>
    </row>
    <row r="999" spans="1:17" hidden="1" x14ac:dyDescent="0.35">
      <c r="A999" t="s">
        <v>4754</v>
      </c>
      <c r="B999" t="s">
        <v>4755</v>
      </c>
      <c r="C999" t="s">
        <v>4207</v>
      </c>
      <c r="D999" t="s">
        <v>4756</v>
      </c>
      <c r="E999" t="s">
        <v>4757</v>
      </c>
      <c r="F999">
        <v>1</v>
      </c>
      <c r="G999" t="s">
        <v>68</v>
      </c>
      <c r="H999" t="s">
        <v>4758</v>
      </c>
      <c r="I999">
        <v>0</v>
      </c>
      <c r="J999">
        <v>0</v>
      </c>
      <c r="K999">
        <v>1</v>
      </c>
      <c r="L999">
        <v>0</v>
      </c>
      <c r="M999">
        <v>0</v>
      </c>
      <c r="N999">
        <v>0</v>
      </c>
      <c r="O999">
        <v>1</v>
      </c>
      <c r="Q999" t="s">
        <v>3936</v>
      </c>
    </row>
    <row r="1000" spans="1:17" x14ac:dyDescent="0.35">
      <c r="A1000" t="s">
        <v>4759</v>
      </c>
      <c r="B1000" t="s">
        <v>4760</v>
      </c>
      <c r="C1000" t="s">
        <v>4207</v>
      </c>
      <c r="D1000" t="s">
        <v>4761</v>
      </c>
      <c r="E1000" t="s">
        <v>4762</v>
      </c>
      <c r="F1000">
        <v>1</v>
      </c>
      <c r="G1000" t="s">
        <v>68</v>
      </c>
      <c r="H1000" t="s">
        <v>129</v>
      </c>
      <c r="I1000">
        <v>1</v>
      </c>
      <c r="J1000">
        <v>0</v>
      </c>
      <c r="K1000">
        <v>0</v>
      </c>
      <c r="L1000">
        <v>0</v>
      </c>
      <c r="M1000">
        <v>0</v>
      </c>
      <c r="N1000">
        <v>0</v>
      </c>
      <c r="O1000">
        <v>1</v>
      </c>
      <c r="Q1000" t="s">
        <v>70</v>
      </c>
    </row>
    <row r="1001" spans="1:17" x14ac:dyDescent="0.35">
      <c r="A1001" t="s">
        <v>4763</v>
      </c>
      <c r="B1001" t="s">
        <v>4764</v>
      </c>
      <c r="C1001" t="s">
        <v>4207</v>
      </c>
      <c r="D1001" t="s">
        <v>4765</v>
      </c>
      <c r="E1001" t="s">
        <v>4310</v>
      </c>
      <c r="F1001">
        <v>1</v>
      </c>
      <c r="G1001" t="s">
        <v>68</v>
      </c>
      <c r="H1001" t="s">
        <v>4766</v>
      </c>
      <c r="I1001">
        <v>0</v>
      </c>
      <c r="J1001">
        <v>1</v>
      </c>
      <c r="K1001">
        <v>0</v>
      </c>
      <c r="L1001">
        <v>0</v>
      </c>
      <c r="M1001">
        <v>0</v>
      </c>
      <c r="N1001">
        <v>0</v>
      </c>
      <c r="O1001">
        <v>1</v>
      </c>
      <c r="Q1001" t="s">
        <v>96</v>
      </c>
    </row>
    <row r="1002" spans="1:17" x14ac:dyDescent="0.35">
      <c r="A1002" t="s">
        <v>4767</v>
      </c>
      <c r="B1002" t="s">
        <v>4768</v>
      </c>
      <c r="C1002" t="s">
        <v>4207</v>
      </c>
      <c r="D1002" t="s">
        <v>4769</v>
      </c>
      <c r="E1002" t="s">
        <v>101</v>
      </c>
      <c r="F1002">
        <v>1</v>
      </c>
      <c r="G1002" t="s">
        <v>68</v>
      </c>
      <c r="H1002" t="s">
        <v>129</v>
      </c>
      <c r="I1002">
        <v>1</v>
      </c>
      <c r="J1002">
        <v>0</v>
      </c>
      <c r="K1002">
        <v>0</v>
      </c>
      <c r="L1002">
        <v>0</v>
      </c>
      <c r="M1002">
        <v>0</v>
      </c>
      <c r="N1002">
        <v>0</v>
      </c>
      <c r="O1002">
        <v>1</v>
      </c>
      <c r="Q1002" t="s">
        <v>566</v>
      </c>
    </row>
    <row r="1003" spans="1:17" x14ac:dyDescent="0.35">
      <c r="A1003" t="s">
        <v>4770</v>
      </c>
      <c r="B1003" t="s">
        <v>4771</v>
      </c>
      <c r="C1003" t="s">
        <v>4207</v>
      </c>
      <c r="D1003" t="s">
        <v>4772</v>
      </c>
      <c r="E1003" t="s">
        <v>67</v>
      </c>
      <c r="F1003">
        <v>1</v>
      </c>
      <c r="G1003" t="s">
        <v>68</v>
      </c>
      <c r="H1003" t="s">
        <v>129</v>
      </c>
      <c r="I1003">
        <v>1</v>
      </c>
      <c r="J1003">
        <v>0</v>
      </c>
      <c r="K1003">
        <v>0</v>
      </c>
      <c r="L1003">
        <v>0</v>
      </c>
      <c r="M1003">
        <v>0</v>
      </c>
      <c r="N1003">
        <v>0</v>
      </c>
      <c r="O1003">
        <v>1</v>
      </c>
      <c r="Q1003" t="s">
        <v>791</v>
      </c>
    </row>
    <row r="1004" spans="1:17" x14ac:dyDescent="0.35">
      <c r="A1004" t="s">
        <v>4773</v>
      </c>
      <c r="B1004" t="s">
        <v>4774</v>
      </c>
      <c r="C1004" t="s">
        <v>4207</v>
      </c>
      <c r="D1004" t="s">
        <v>4775</v>
      </c>
      <c r="E1004" t="s">
        <v>67</v>
      </c>
      <c r="F1004">
        <v>1</v>
      </c>
      <c r="G1004" t="s">
        <v>68</v>
      </c>
      <c r="H1004" t="s">
        <v>129</v>
      </c>
      <c r="I1004">
        <v>1</v>
      </c>
      <c r="J1004">
        <v>0</v>
      </c>
      <c r="K1004">
        <v>0</v>
      </c>
      <c r="L1004">
        <v>0</v>
      </c>
      <c r="M1004">
        <v>0</v>
      </c>
      <c r="N1004">
        <v>0</v>
      </c>
      <c r="O1004">
        <v>1</v>
      </c>
      <c r="Q1004" t="s">
        <v>77</v>
      </c>
    </row>
    <row r="1005" spans="1:17" x14ac:dyDescent="0.35">
      <c r="A1005" t="s">
        <v>4776</v>
      </c>
      <c r="B1005" t="s">
        <v>4777</v>
      </c>
      <c r="C1005" t="s">
        <v>4207</v>
      </c>
      <c r="D1005" t="s">
        <v>4778</v>
      </c>
      <c r="E1005" t="s">
        <v>67</v>
      </c>
      <c r="F1005">
        <v>1</v>
      </c>
      <c r="G1005" t="s">
        <v>68</v>
      </c>
      <c r="H1005" t="s">
        <v>4779</v>
      </c>
      <c r="I1005">
        <v>0</v>
      </c>
      <c r="J1005">
        <v>1</v>
      </c>
      <c r="K1005">
        <v>0</v>
      </c>
      <c r="L1005">
        <v>0</v>
      </c>
      <c r="M1005">
        <v>0</v>
      </c>
      <c r="N1005">
        <v>0</v>
      </c>
      <c r="O1005">
        <v>1</v>
      </c>
      <c r="Q1005" t="s">
        <v>70</v>
      </c>
    </row>
    <row r="1006" spans="1:17" x14ac:dyDescent="0.35">
      <c r="A1006" t="s">
        <v>4780</v>
      </c>
      <c r="B1006" t="s">
        <v>4781</v>
      </c>
      <c r="C1006" t="s">
        <v>4207</v>
      </c>
      <c r="D1006" t="s">
        <v>4782</v>
      </c>
      <c r="E1006" t="s">
        <v>67</v>
      </c>
      <c r="F1006">
        <v>1</v>
      </c>
      <c r="G1006" t="s">
        <v>68</v>
      </c>
      <c r="H1006" t="s">
        <v>123</v>
      </c>
      <c r="I1006">
        <v>0</v>
      </c>
      <c r="J1006">
        <v>1</v>
      </c>
      <c r="K1006">
        <v>0</v>
      </c>
      <c r="L1006">
        <v>0</v>
      </c>
      <c r="M1006">
        <v>0</v>
      </c>
      <c r="N1006">
        <v>0</v>
      </c>
      <c r="O1006">
        <v>1</v>
      </c>
      <c r="Q1006" t="s">
        <v>96</v>
      </c>
    </row>
    <row r="1007" spans="1:17" x14ac:dyDescent="0.35">
      <c r="A1007" t="s">
        <v>4783</v>
      </c>
      <c r="B1007" t="s">
        <v>4784</v>
      </c>
      <c r="C1007" t="s">
        <v>4207</v>
      </c>
      <c r="D1007" t="s">
        <v>4785</v>
      </c>
      <c r="E1007" t="s">
        <v>67</v>
      </c>
      <c r="F1007">
        <v>1</v>
      </c>
      <c r="G1007" t="s">
        <v>68</v>
      </c>
      <c r="H1007" t="s">
        <v>4605</v>
      </c>
      <c r="I1007">
        <v>0</v>
      </c>
      <c r="J1007">
        <v>1</v>
      </c>
      <c r="K1007">
        <v>0</v>
      </c>
      <c r="L1007">
        <v>0</v>
      </c>
      <c r="M1007">
        <v>0</v>
      </c>
      <c r="N1007">
        <v>0</v>
      </c>
      <c r="O1007">
        <v>1</v>
      </c>
      <c r="Q1007" t="s">
        <v>77</v>
      </c>
    </row>
    <row r="1008" spans="1:17" hidden="1" x14ac:dyDescent="0.35">
      <c r="A1008" t="s">
        <v>4786</v>
      </c>
      <c r="B1008" t="s">
        <v>4787</v>
      </c>
      <c r="C1008" t="s">
        <v>4207</v>
      </c>
      <c r="D1008" t="s">
        <v>4788</v>
      </c>
      <c r="E1008" t="s">
        <v>4789</v>
      </c>
      <c r="F1008">
        <v>1</v>
      </c>
      <c r="G1008" t="s">
        <v>68</v>
      </c>
      <c r="H1008" t="s">
        <v>4250</v>
      </c>
      <c r="I1008">
        <v>0</v>
      </c>
      <c r="J1008">
        <v>0</v>
      </c>
      <c r="K1008">
        <v>0</v>
      </c>
      <c r="L1008">
        <v>0</v>
      </c>
      <c r="M1008">
        <v>0</v>
      </c>
      <c r="N1008">
        <v>0</v>
      </c>
      <c r="O1008">
        <v>1</v>
      </c>
      <c r="Q1008" t="s">
        <v>96</v>
      </c>
    </row>
    <row r="1009" spans="1:17" x14ac:dyDescent="0.35">
      <c r="A1009" t="s">
        <v>4790</v>
      </c>
      <c r="B1009" t="s">
        <v>4791</v>
      </c>
      <c r="C1009" t="s">
        <v>4207</v>
      </c>
      <c r="D1009" t="s">
        <v>4792</v>
      </c>
      <c r="E1009" t="s">
        <v>67</v>
      </c>
      <c r="F1009">
        <v>1</v>
      </c>
      <c r="G1009" t="s">
        <v>68</v>
      </c>
      <c r="H1009" t="s">
        <v>123</v>
      </c>
      <c r="I1009">
        <v>0</v>
      </c>
      <c r="J1009">
        <v>1</v>
      </c>
      <c r="K1009">
        <v>0</v>
      </c>
      <c r="L1009">
        <v>0</v>
      </c>
      <c r="M1009">
        <v>0</v>
      </c>
      <c r="N1009">
        <v>0</v>
      </c>
      <c r="O1009">
        <v>1</v>
      </c>
      <c r="Q1009" t="s">
        <v>96</v>
      </c>
    </row>
    <row r="1010" spans="1:17" x14ac:dyDescent="0.35">
      <c r="A1010" t="s">
        <v>4793</v>
      </c>
      <c r="B1010" t="s">
        <v>4794</v>
      </c>
      <c r="C1010" t="s">
        <v>4207</v>
      </c>
      <c r="D1010" t="s">
        <v>4795</v>
      </c>
      <c r="E1010" t="s">
        <v>4796</v>
      </c>
      <c r="F1010">
        <v>1</v>
      </c>
      <c r="G1010" t="s">
        <v>68</v>
      </c>
      <c r="H1010" t="s">
        <v>123</v>
      </c>
      <c r="I1010">
        <v>0</v>
      </c>
      <c r="J1010">
        <v>1</v>
      </c>
      <c r="K1010">
        <v>0</v>
      </c>
      <c r="L1010">
        <v>0</v>
      </c>
      <c r="M1010">
        <v>0</v>
      </c>
      <c r="N1010">
        <v>0</v>
      </c>
      <c r="O1010">
        <v>1</v>
      </c>
      <c r="Q1010" t="s">
        <v>77</v>
      </c>
    </row>
    <row r="1011" spans="1:17" x14ac:dyDescent="0.35">
      <c r="A1011" t="s">
        <v>4797</v>
      </c>
      <c r="B1011" t="s">
        <v>4798</v>
      </c>
      <c r="C1011" t="s">
        <v>4207</v>
      </c>
      <c r="D1011" t="s">
        <v>4799</v>
      </c>
      <c r="E1011" t="s">
        <v>4800</v>
      </c>
      <c r="F1011">
        <v>1</v>
      </c>
      <c r="G1011" t="s">
        <v>68</v>
      </c>
      <c r="H1011" t="s">
        <v>4801</v>
      </c>
      <c r="I1011">
        <v>0</v>
      </c>
      <c r="J1011">
        <v>1</v>
      </c>
      <c r="K1011">
        <v>0</v>
      </c>
      <c r="L1011">
        <v>0</v>
      </c>
      <c r="M1011">
        <v>0</v>
      </c>
      <c r="N1011">
        <v>0</v>
      </c>
      <c r="O1011">
        <v>1</v>
      </c>
      <c r="Q1011" t="s">
        <v>70</v>
      </c>
    </row>
    <row r="1012" spans="1:17" x14ac:dyDescent="0.35">
      <c r="A1012" t="s">
        <v>4802</v>
      </c>
      <c r="B1012" t="s">
        <v>4803</v>
      </c>
      <c r="C1012" t="s">
        <v>4207</v>
      </c>
      <c r="D1012" t="s">
        <v>4804</v>
      </c>
      <c r="E1012" t="s">
        <v>67</v>
      </c>
      <c r="F1012">
        <v>1</v>
      </c>
      <c r="G1012" t="s">
        <v>68</v>
      </c>
      <c r="H1012" t="s">
        <v>123</v>
      </c>
      <c r="I1012">
        <v>0</v>
      </c>
      <c r="J1012">
        <v>1</v>
      </c>
      <c r="K1012">
        <v>0</v>
      </c>
      <c r="L1012">
        <v>0</v>
      </c>
      <c r="M1012">
        <v>0</v>
      </c>
      <c r="N1012">
        <v>0</v>
      </c>
      <c r="O1012">
        <v>1</v>
      </c>
      <c r="Q1012" t="s">
        <v>253</v>
      </c>
    </row>
    <row r="1013" spans="1:17" x14ac:dyDescent="0.35">
      <c r="A1013" t="s">
        <v>4805</v>
      </c>
      <c r="B1013" t="s">
        <v>4806</v>
      </c>
      <c r="C1013" t="s">
        <v>4207</v>
      </c>
      <c r="D1013" t="s">
        <v>4807</v>
      </c>
      <c r="E1013" t="s">
        <v>67</v>
      </c>
      <c r="F1013">
        <v>1</v>
      </c>
      <c r="G1013" t="s">
        <v>68</v>
      </c>
      <c r="H1013" t="s">
        <v>129</v>
      </c>
      <c r="I1013">
        <v>1</v>
      </c>
      <c r="J1013">
        <v>0</v>
      </c>
      <c r="K1013">
        <v>0</v>
      </c>
      <c r="L1013">
        <v>0</v>
      </c>
      <c r="M1013">
        <v>0</v>
      </c>
      <c r="N1013">
        <v>0</v>
      </c>
      <c r="O1013">
        <v>1</v>
      </c>
      <c r="Q1013" t="s">
        <v>253</v>
      </c>
    </row>
    <row r="1014" spans="1:17" hidden="1" x14ac:dyDescent="0.35">
      <c r="A1014" t="s">
        <v>4808</v>
      </c>
      <c r="B1014" t="s">
        <v>4809</v>
      </c>
      <c r="C1014" t="s">
        <v>4207</v>
      </c>
      <c r="D1014" t="s">
        <v>4810</v>
      </c>
      <c r="E1014" t="s">
        <v>67</v>
      </c>
      <c r="F1014">
        <v>1</v>
      </c>
      <c r="G1014" t="s">
        <v>68</v>
      </c>
      <c r="H1014" t="s">
        <v>4250</v>
      </c>
      <c r="I1014">
        <v>0</v>
      </c>
      <c r="J1014">
        <v>0</v>
      </c>
      <c r="K1014">
        <v>0</v>
      </c>
      <c r="L1014">
        <v>0</v>
      </c>
      <c r="M1014">
        <v>0</v>
      </c>
      <c r="N1014">
        <v>0</v>
      </c>
      <c r="O1014">
        <v>1</v>
      </c>
      <c r="Q1014" t="s">
        <v>4042</v>
      </c>
    </row>
    <row r="1015" spans="1:17" x14ac:dyDescent="0.35">
      <c r="A1015" t="s">
        <v>4811</v>
      </c>
      <c r="B1015" t="s">
        <v>4812</v>
      </c>
      <c r="C1015" t="s">
        <v>4207</v>
      </c>
      <c r="D1015" t="s">
        <v>4813</v>
      </c>
      <c r="E1015" t="s">
        <v>67</v>
      </c>
      <c r="F1015">
        <v>1</v>
      </c>
      <c r="G1015" t="s">
        <v>68</v>
      </c>
      <c r="H1015" t="s">
        <v>4814</v>
      </c>
      <c r="I1015">
        <v>0</v>
      </c>
      <c r="J1015">
        <v>0</v>
      </c>
      <c r="K1015">
        <v>0</v>
      </c>
      <c r="L1015">
        <v>1</v>
      </c>
      <c r="M1015">
        <v>1</v>
      </c>
      <c r="N1015">
        <v>0</v>
      </c>
      <c r="O1015">
        <v>1</v>
      </c>
      <c r="Q1015" t="s">
        <v>96</v>
      </c>
    </row>
    <row r="1016" spans="1:17" x14ac:dyDescent="0.35">
      <c r="A1016" t="s">
        <v>4815</v>
      </c>
      <c r="B1016" t="s">
        <v>4816</v>
      </c>
      <c r="C1016" t="s">
        <v>4207</v>
      </c>
      <c r="D1016" t="s">
        <v>4817</v>
      </c>
      <c r="E1016" t="s">
        <v>67</v>
      </c>
      <c r="F1016">
        <v>1</v>
      </c>
      <c r="G1016" t="s">
        <v>68</v>
      </c>
      <c r="H1016" t="s">
        <v>4483</v>
      </c>
      <c r="I1016">
        <v>0</v>
      </c>
      <c r="J1016">
        <v>1</v>
      </c>
      <c r="K1016">
        <v>0</v>
      </c>
      <c r="L1016">
        <v>0</v>
      </c>
      <c r="M1016">
        <v>0</v>
      </c>
      <c r="N1016">
        <v>0</v>
      </c>
      <c r="O1016">
        <v>1</v>
      </c>
      <c r="Q1016" t="s">
        <v>96</v>
      </c>
    </row>
    <row r="1017" spans="1:17" x14ac:dyDescent="0.35">
      <c r="A1017" t="s">
        <v>4818</v>
      </c>
      <c r="B1017" t="s">
        <v>4819</v>
      </c>
      <c r="C1017" t="s">
        <v>4207</v>
      </c>
      <c r="D1017" t="s">
        <v>4820</v>
      </c>
      <c r="E1017" t="s">
        <v>67</v>
      </c>
      <c r="F1017">
        <v>1</v>
      </c>
      <c r="G1017" t="s">
        <v>68</v>
      </c>
      <c r="H1017" t="s">
        <v>4821</v>
      </c>
      <c r="I1017">
        <v>0</v>
      </c>
      <c r="J1017">
        <v>1</v>
      </c>
      <c r="K1017">
        <v>0</v>
      </c>
      <c r="L1017">
        <v>0</v>
      </c>
      <c r="M1017">
        <v>0</v>
      </c>
      <c r="N1017">
        <v>0</v>
      </c>
      <c r="O1017">
        <v>1</v>
      </c>
      <c r="Q1017" t="s">
        <v>118</v>
      </c>
    </row>
    <row r="1018" spans="1:17" x14ac:dyDescent="0.35">
      <c r="A1018" t="s">
        <v>4822</v>
      </c>
      <c r="B1018" t="s">
        <v>2277</v>
      </c>
      <c r="C1018" t="s">
        <v>4207</v>
      </c>
      <c r="D1018" t="s">
        <v>4823</v>
      </c>
      <c r="E1018" t="s">
        <v>67</v>
      </c>
      <c r="F1018">
        <v>1</v>
      </c>
      <c r="G1018" t="s">
        <v>68</v>
      </c>
      <c r="H1018" t="s">
        <v>123</v>
      </c>
      <c r="I1018">
        <v>0</v>
      </c>
      <c r="J1018">
        <v>1</v>
      </c>
      <c r="K1018">
        <v>0</v>
      </c>
      <c r="L1018">
        <v>0</v>
      </c>
      <c r="M1018">
        <v>0</v>
      </c>
      <c r="N1018">
        <v>0</v>
      </c>
      <c r="O1018">
        <v>1</v>
      </c>
      <c r="Q1018" t="s">
        <v>253</v>
      </c>
    </row>
    <row r="1019" spans="1:17" x14ac:dyDescent="0.35">
      <c r="A1019" t="s">
        <v>4824</v>
      </c>
      <c r="B1019" t="s">
        <v>4825</v>
      </c>
      <c r="C1019" t="s">
        <v>4207</v>
      </c>
      <c r="D1019" t="s">
        <v>4826</v>
      </c>
      <c r="E1019" t="s">
        <v>4827</v>
      </c>
      <c r="F1019">
        <v>1</v>
      </c>
      <c r="G1019" t="s">
        <v>68</v>
      </c>
      <c r="H1019" t="s">
        <v>129</v>
      </c>
      <c r="I1019">
        <v>1</v>
      </c>
      <c r="J1019">
        <v>0</v>
      </c>
      <c r="K1019">
        <v>0</v>
      </c>
      <c r="L1019">
        <v>0</v>
      </c>
      <c r="M1019">
        <v>0</v>
      </c>
      <c r="N1019">
        <v>0</v>
      </c>
      <c r="O1019">
        <v>1</v>
      </c>
      <c r="Q1019" t="s">
        <v>606</v>
      </c>
    </row>
    <row r="1020" spans="1:17" x14ac:dyDescent="0.35">
      <c r="A1020" t="s">
        <v>4828</v>
      </c>
      <c r="B1020" t="s">
        <v>4829</v>
      </c>
      <c r="C1020" t="s">
        <v>4207</v>
      </c>
      <c r="D1020" t="s">
        <v>4830</v>
      </c>
      <c r="E1020" t="s">
        <v>67</v>
      </c>
      <c r="F1020">
        <v>1</v>
      </c>
      <c r="G1020" t="s">
        <v>68</v>
      </c>
      <c r="H1020" t="s">
        <v>129</v>
      </c>
      <c r="I1020">
        <v>1</v>
      </c>
      <c r="J1020">
        <v>0</v>
      </c>
      <c r="K1020">
        <v>0</v>
      </c>
      <c r="L1020">
        <v>0</v>
      </c>
      <c r="M1020">
        <v>0</v>
      </c>
      <c r="N1020">
        <v>0</v>
      </c>
      <c r="O1020">
        <v>1</v>
      </c>
      <c r="Q1020" t="s">
        <v>606</v>
      </c>
    </row>
    <row r="1021" spans="1:17" x14ac:dyDescent="0.35">
      <c r="A1021" t="s">
        <v>4831</v>
      </c>
      <c r="B1021" t="s">
        <v>4832</v>
      </c>
      <c r="C1021" t="s">
        <v>4207</v>
      </c>
      <c r="D1021" t="s">
        <v>4833</v>
      </c>
      <c r="E1021" t="s">
        <v>2146</v>
      </c>
      <c r="F1021">
        <v>1</v>
      </c>
      <c r="G1021" t="s">
        <v>68</v>
      </c>
      <c r="H1021" t="s">
        <v>129</v>
      </c>
      <c r="I1021">
        <v>1</v>
      </c>
      <c r="J1021">
        <v>0</v>
      </c>
      <c r="K1021">
        <v>0</v>
      </c>
      <c r="L1021">
        <v>0</v>
      </c>
      <c r="M1021">
        <v>0</v>
      </c>
      <c r="N1021">
        <v>0</v>
      </c>
      <c r="O1021">
        <v>1</v>
      </c>
      <c r="Q1021" t="s">
        <v>973</v>
      </c>
    </row>
    <row r="1022" spans="1:17" x14ac:dyDescent="0.35">
      <c r="A1022" t="s">
        <v>4834</v>
      </c>
      <c r="B1022" t="s">
        <v>4835</v>
      </c>
      <c r="C1022" t="s">
        <v>4207</v>
      </c>
      <c r="D1022" t="s">
        <v>4836</v>
      </c>
      <c r="E1022" t="s">
        <v>67</v>
      </c>
      <c r="F1022">
        <v>1</v>
      </c>
      <c r="G1022" t="s">
        <v>68</v>
      </c>
      <c r="H1022" t="s">
        <v>4837</v>
      </c>
      <c r="I1022">
        <v>0</v>
      </c>
      <c r="J1022">
        <v>1</v>
      </c>
      <c r="K1022">
        <v>0</v>
      </c>
      <c r="L1022">
        <v>0</v>
      </c>
      <c r="M1022">
        <v>0</v>
      </c>
      <c r="N1022">
        <v>0</v>
      </c>
      <c r="O1022">
        <v>1</v>
      </c>
      <c r="Q1022" t="s">
        <v>70</v>
      </c>
    </row>
    <row r="1023" spans="1:17" hidden="1" x14ac:dyDescent="0.35">
      <c r="A1023" t="s">
        <v>4838</v>
      </c>
      <c r="B1023" t="s">
        <v>67</v>
      </c>
      <c r="C1023" t="s">
        <v>4207</v>
      </c>
      <c r="D1023" t="s">
        <v>4839</v>
      </c>
      <c r="E1023" t="s">
        <v>67</v>
      </c>
      <c r="F1023">
        <v>1</v>
      </c>
      <c r="G1023" t="s">
        <v>68</v>
      </c>
      <c r="H1023" t="s">
        <v>4250</v>
      </c>
      <c r="I1023">
        <v>0</v>
      </c>
      <c r="J1023">
        <v>0</v>
      </c>
      <c r="K1023">
        <v>0</v>
      </c>
      <c r="L1023">
        <v>0</v>
      </c>
      <c r="M1023">
        <v>0</v>
      </c>
      <c r="N1023">
        <v>0</v>
      </c>
      <c r="O1023">
        <v>1</v>
      </c>
      <c r="Q1023" t="s">
        <v>70</v>
      </c>
    </row>
    <row r="1024" spans="1:17" x14ac:dyDescent="0.35">
      <c r="A1024" t="s">
        <v>4840</v>
      </c>
      <c r="B1024" t="s">
        <v>4841</v>
      </c>
      <c r="C1024" t="s">
        <v>4207</v>
      </c>
      <c r="D1024" t="s">
        <v>4842</v>
      </c>
      <c r="E1024" t="s">
        <v>3782</v>
      </c>
      <c r="F1024">
        <v>1</v>
      </c>
      <c r="G1024" t="s">
        <v>68</v>
      </c>
      <c r="H1024" t="s">
        <v>4843</v>
      </c>
      <c r="I1024">
        <v>0</v>
      </c>
      <c r="J1024">
        <v>1</v>
      </c>
      <c r="K1024">
        <v>0</v>
      </c>
      <c r="L1024">
        <v>0</v>
      </c>
      <c r="M1024">
        <v>0</v>
      </c>
      <c r="N1024">
        <v>0</v>
      </c>
      <c r="O1024">
        <v>1</v>
      </c>
      <c r="Q1024" t="s">
        <v>606</v>
      </c>
    </row>
    <row r="1025" spans="1:17" x14ac:dyDescent="0.35">
      <c r="A1025" t="s">
        <v>4844</v>
      </c>
      <c r="B1025" t="s">
        <v>4845</v>
      </c>
      <c r="C1025" t="s">
        <v>4207</v>
      </c>
      <c r="D1025" t="s">
        <v>4846</v>
      </c>
      <c r="E1025" t="s">
        <v>4368</v>
      </c>
      <c r="F1025">
        <v>1</v>
      </c>
      <c r="G1025" t="s">
        <v>68</v>
      </c>
      <c r="H1025" t="s">
        <v>129</v>
      </c>
      <c r="I1025">
        <v>1</v>
      </c>
      <c r="J1025">
        <v>0</v>
      </c>
      <c r="K1025">
        <v>0</v>
      </c>
      <c r="L1025">
        <v>0</v>
      </c>
      <c r="M1025">
        <v>0</v>
      </c>
      <c r="N1025">
        <v>0</v>
      </c>
      <c r="O1025">
        <v>1</v>
      </c>
      <c r="Q1025" t="s">
        <v>1259</v>
      </c>
    </row>
    <row r="1026" spans="1:17" x14ac:dyDescent="0.35">
      <c r="A1026" t="s">
        <v>4847</v>
      </c>
      <c r="B1026" t="s">
        <v>4848</v>
      </c>
      <c r="C1026" t="s">
        <v>4207</v>
      </c>
      <c r="D1026" t="s">
        <v>4849</v>
      </c>
      <c r="E1026" t="s">
        <v>67</v>
      </c>
      <c r="F1026">
        <v>1</v>
      </c>
      <c r="G1026" t="s">
        <v>68</v>
      </c>
      <c r="H1026" t="s">
        <v>4850</v>
      </c>
      <c r="I1026">
        <v>0</v>
      </c>
      <c r="J1026">
        <v>1</v>
      </c>
      <c r="K1026">
        <v>0</v>
      </c>
      <c r="L1026">
        <v>0</v>
      </c>
      <c r="M1026">
        <v>0</v>
      </c>
      <c r="N1026">
        <v>0</v>
      </c>
      <c r="O1026">
        <v>1</v>
      </c>
      <c r="Q1026" t="s">
        <v>77</v>
      </c>
    </row>
    <row r="1027" spans="1:17" x14ac:dyDescent="0.35">
      <c r="A1027" t="s">
        <v>4851</v>
      </c>
      <c r="B1027" t="s">
        <v>4852</v>
      </c>
      <c r="C1027" t="s">
        <v>4207</v>
      </c>
      <c r="D1027" t="s">
        <v>4853</v>
      </c>
      <c r="E1027" t="s">
        <v>4360</v>
      </c>
      <c r="F1027">
        <v>1</v>
      </c>
      <c r="G1027" t="s">
        <v>68</v>
      </c>
      <c r="H1027" t="s">
        <v>129</v>
      </c>
      <c r="I1027">
        <v>1</v>
      </c>
      <c r="J1027">
        <v>0</v>
      </c>
      <c r="K1027">
        <v>0</v>
      </c>
      <c r="L1027">
        <v>0</v>
      </c>
      <c r="M1027">
        <v>0</v>
      </c>
      <c r="N1027">
        <v>0</v>
      </c>
      <c r="O1027">
        <v>1</v>
      </c>
      <c r="Q1027" t="s">
        <v>791</v>
      </c>
    </row>
    <row r="1028" spans="1:17" x14ac:dyDescent="0.35">
      <c r="A1028" t="s">
        <v>4854</v>
      </c>
      <c r="B1028" t="s">
        <v>4855</v>
      </c>
      <c r="C1028" t="s">
        <v>4207</v>
      </c>
      <c r="D1028" t="s">
        <v>4856</v>
      </c>
      <c r="E1028" t="s">
        <v>67</v>
      </c>
      <c r="F1028">
        <v>1</v>
      </c>
      <c r="G1028" t="s">
        <v>68</v>
      </c>
      <c r="H1028" t="s">
        <v>4857</v>
      </c>
      <c r="I1028">
        <v>0</v>
      </c>
      <c r="J1028">
        <v>1</v>
      </c>
      <c r="K1028">
        <v>0</v>
      </c>
      <c r="L1028">
        <v>0</v>
      </c>
      <c r="M1028">
        <v>0</v>
      </c>
      <c r="N1028">
        <v>0</v>
      </c>
      <c r="O1028">
        <v>1</v>
      </c>
      <c r="Q1028" t="s">
        <v>77</v>
      </c>
    </row>
    <row r="1029" spans="1:17" x14ac:dyDescent="0.35">
      <c r="A1029" t="s">
        <v>4858</v>
      </c>
      <c r="B1029" t="s">
        <v>4859</v>
      </c>
      <c r="C1029" t="s">
        <v>4207</v>
      </c>
      <c r="D1029" t="s">
        <v>4860</v>
      </c>
      <c r="E1029" t="s">
        <v>4861</v>
      </c>
      <c r="F1029">
        <v>1</v>
      </c>
      <c r="G1029" t="s">
        <v>68</v>
      </c>
      <c r="H1029" t="s">
        <v>4862</v>
      </c>
      <c r="I1029">
        <v>0</v>
      </c>
      <c r="J1029">
        <v>1</v>
      </c>
      <c r="K1029">
        <v>0</v>
      </c>
      <c r="L1029">
        <v>0</v>
      </c>
      <c r="M1029">
        <v>0</v>
      </c>
      <c r="N1029">
        <v>0</v>
      </c>
      <c r="O1029">
        <v>1</v>
      </c>
      <c r="Q1029" t="s">
        <v>96</v>
      </c>
    </row>
    <row r="1030" spans="1:17" hidden="1" x14ac:dyDescent="0.35">
      <c r="A1030" t="s">
        <v>4863</v>
      </c>
      <c r="B1030" t="s">
        <v>4864</v>
      </c>
      <c r="C1030" t="s">
        <v>4207</v>
      </c>
      <c r="D1030" t="s">
        <v>4865</v>
      </c>
      <c r="E1030" t="s">
        <v>2661</v>
      </c>
      <c r="F1030">
        <v>1</v>
      </c>
      <c r="G1030" t="s">
        <v>68</v>
      </c>
      <c r="H1030" t="s">
        <v>129</v>
      </c>
      <c r="I1030">
        <v>1</v>
      </c>
      <c r="J1030">
        <v>0</v>
      </c>
      <c r="K1030">
        <v>0</v>
      </c>
      <c r="L1030">
        <v>0</v>
      </c>
      <c r="M1030">
        <v>0</v>
      </c>
      <c r="N1030">
        <v>0</v>
      </c>
      <c r="O1030">
        <v>1</v>
      </c>
      <c r="Q1030" t="s">
        <v>3704</v>
      </c>
    </row>
    <row r="1031" spans="1:17" x14ac:dyDescent="0.35">
      <c r="A1031" t="s">
        <v>4866</v>
      </c>
      <c r="B1031" t="s">
        <v>4867</v>
      </c>
      <c r="C1031" t="s">
        <v>4207</v>
      </c>
      <c r="D1031" t="s">
        <v>4868</v>
      </c>
      <c r="E1031" t="s">
        <v>2974</v>
      </c>
      <c r="F1031">
        <v>1</v>
      </c>
      <c r="G1031" t="s">
        <v>68</v>
      </c>
      <c r="H1031" t="s">
        <v>4869</v>
      </c>
      <c r="I1031">
        <v>0</v>
      </c>
      <c r="J1031">
        <v>0</v>
      </c>
      <c r="K1031">
        <v>0</v>
      </c>
      <c r="L1031">
        <v>1</v>
      </c>
      <c r="M1031">
        <v>0</v>
      </c>
      <c r="N1031">
        <v>0</v>
      </c>
      <c r="O1031">
        <v>1</v>
      </c>
      <c r="Q1031" t="s">
        <v>118</v>
      </c>
    </row>
    <row r="1032" spans="1:17" x14ac:dyDescent="0.35">
      <c r="A1032" t="s">
        <v>4870</v>
      </c>
      <c r="B1032" t="s">
        <v>4871</v>
      </c>
      <c r="C1032" t="s">
        <v>4207</v>
      </c>
      <c r="D1032" t="s">
        <v>4872</v>
      </c>
      <c r="E1032" t="s">
        <v>4419</v>
      </c>
      <c r="F1032">
        <v>1</v>
      </c>
      <c r="G1032" t="s">
        <v>68</v>
      </c>
      <c r="H1032" t="s">
        <v>129</v>
      </c>
      <c r="I1032">
        <v>1</v>
      </c>
      <c r="J1032">
        <v>0</v>
      </c>
      <c r="K1032">
        <v>0</v>
      </c>
      <c r="L1032">
        <v>0</v>
      </c>
      <c r="M1032">
        <v>0</v>
      </c>
      <c r="N1032">
        <v>0</v>
      </c>
      <c r="O1032">
        <v>1</v>
      </c>
      <c r="Q1032" t="s">
        <v>471</v>
      </c>
    </row>
    <row r="1033" spans="1:17" x14ac:dyDescent="0.35">
      <c r="A1033" t="s">
        <v>4873</v>
      </c>
      <c r="B1033" t="s">
        <v>4874</v>
      </c>
      <c r="C1033" t="s">
        <v>4207</v>
      </c>
      <c r="D1033" t="s">
        <v>4875</v>
      </c>
      <c r="E1033" t="s">
        <v>2067</v>
      </c>
      <c r="F1033">
        <v>1</v>
      </c>
      <c r="G1033" t="s">
        <v>68</v>
      </c>
      <c r="H1033" t="s">
        <v>123</v>
      </c>
      <c r="I1033">
        <v>0</v>
      </c>
      <c r="J1033">
        <v>1</v>
      </c>
      <c r="K1033">
        <v>0</v>
      </c>
      <c r="L1033">
        <v>0</v>
      </c>
      <c r="M1033">
        <v>0</v>
      </c>
      <c r="N1033">
        <v>0</v>
      </c>
      <c r="O1033">
        <v>1</v>
      </c>
      <c r="Q1033" t="s">
        <v>70</v>
      </c>
    </row>
    <row r="1034" spans="1:17" x14ac:dyDescent="0.35">
      <c r="A1034" t="s">
        <v>4876</v>
      </c>
      <c r="B1034" t="s">
        <v>4877</v>
      </c>
      <c r="C1034" t="s">
        <v>4207</v>
      </c>
      <c r="D1034" t="s">
        <v>4878</v>
      </c>
      <c r="E1034" t="s">
        <v>67</v>
      </c>
      <c r="F1034">
        <v>1</v>
      </c>
      <c r="G1034" t="s">
        <v>68</v>
      </c>
      <c r="H1034" t="s">
        <v>129</v>
      </c>
      <c r="I1034">
        <v>1</v>
      </c>
      <c r="J1034">
        <v>0</v>
      </c>
      <c r="K1034">
        <v>0</v>
      </c>
      <c r="L1034">
        <v>0</v>
      </c>
      <c r="M1034">
        <v>0</v>
      </c>
      <c r="N1034">
        <v>0</v>
      </c>
      <c r="O1034">
        <v>1</v>
      </c>
      <c r="Q1034" t="s">
        <v>1259</v>
      </c>
    </row>
    <row r="1035" spans="1:17" x14ac:dyDescent="0.35">
      <c r="A1035" t="s">
        <v>4879</v>
      </c>
      <c r="B1035" t="s">
        <v>4880</v>
      </c>
      <c r="C1035" t="s">
        <v>4207</v>
      </c>
      <c r="D1035" t="s">
        <v>4881</v>
      </c>
      <c r="E1035" t="s">
        <v>67</v>
      </c>
      <c r="F1035">
        <v>1</v>
      </c>
      <c r="G1035" t="s">
        <v>68</v>
      </c>
      <c r="H1035" t="s">
        <v>129</v>
      </c>
      <c r="I1035">
        <v>1</v>
      </c>
      <c r="J1035">
        <v>0</v>
      </c>
      <c r="K1035">
        <v>0</v>
      </c>
      <c r="L1035">
        <v>0</v>
      </c>
      <c r="M1035">
        <v>0</v>
      </c>
      <c r="N1035">
        <v>0</v>
      </c>
      <c r="O1035">
        <v>1</v>
      </c>
      <c r="Q1035" t="s">
        <v>1259</v>
      </c>
    </row>
    <row r="1036" spans="1:17" hidden="1" x14ac:dyDescent="0.35">
      <c r="A1036" t="s">
        <v>4882</v>
      </c>
      <c r="B1036" t="s">
        <v>4883</v>
      </c>
      <c r="C1036" t="s">
        <v>4207</v>
      </c>
      <c r="D1036" t="s">
        <v>4884</v>
      </c>
      <c r="E1036" t="s">
        <v>4885</v>
      </c>
      <c r="F1036">
        <v>1</v>
      </c>
      <c r="G1036" t="s">
        <v>68</v>
      </c>
      <c r="H1036" t="s">
        <v>4250</v>
      </c>
      <c r="I1036">
        <v>0</v>
      </c>
      <c r="J1036">
        <v>0</v>
      </c>
      <c r="K1036">
        <v>0</v>
      </c>
      <c r="L1036">
        <v>0</v>
      </c>
      <c r="M1036">
        <v>0</v>
      </c>
      <c r="N1036">
        <v>0</v>
      </c>
      <c r="O1036">
        <v>1</v>
      </c>
      <c r="Q1036" t="s">
        <v>606</v>
      </c>
    </row>
    <row r="1037" spans="1:17" x14ac:dyDescent="0.35">
      <c r="A1037" t="s">
        <v>4886</v>
      </c>
      <c r="B1037" t="s">
        <v>4887</v>
      </c>
      <c r="C1037" t="s">
        <v>4207</v>
      </c>
      <c r="D1037" t="s">
        <v>4888</v>
      </c>
      <c r="E1037" t="s">
        <v>67</v>
      </c>
      <c r="F1037">
        <v>1</v>
      </c>
      <c r="G1037" t="s">
        <v>68</v>
      </c>
      <c r="H1037" t="s">
        <v>4889</v>
      </c>
      <c r="I1037">
        <v>0</v>
      </c>
      <c r="J1037">
        <v>1</v>
      </c>
      <c r="K1037">
        <v>0</v>
      </c>
      <c r="L1037">
        <v>0</v>
      </c>
      <c r="M1037">
        <v>0</v>
      </c>
      <c r="N1037">
        <v>0</v>
      </c>
      <c r="O1037">
        <v>1</v>
      </c>
      <c r="Q1037" t="s">
        <v>253</v>
      </c>
    </row>
    <row r="1038" spans="1:17" x14ac:dyDescent="0.35">
      <c r="A1038" t="s">
        <v>4890</v>
      </c>
      <c r="B1038" t="s">
        <v>4891</v>
      </c>
      <c r="C1038" t="s">
        <v>4207</v>
      </c>
      <c r="D1038" t="s">
        <v>4892</v>
      </c>
      <c r="E1038" t="s">
        <v>4412</v>
      </c>
      <c r="F1038">
        <v>1</v>
      </c>
      <c r="G1038" t="s">
        <v>68</v>
      </c>
      <c r="H1038" t="s">
        <v>4893</v>
      </c>
      <c r="I1038">
        <v>0</v>
      </c>
      <c r="J1038">
        <v>1</v>
      </c>
      <c r="K1038">
        <v>0</v>
      </c>
      <c r="L1038">
        <v>0</v>
      </c>
      <c r="M1038">
        <v>0</v>
      </c>
      <c r="N1038">
        <v>0</v>
      </c>
      <c r="O1038">
        <v>1</v>
      </c>
      <c r="Q1038" t="s">
        <v>96</v>
      </c>
    </row>
    <row r="1039" spans="1:17" x14ac:dyDescent="0.35">
      <c r="A1039" t="s">
        <v>4894</v>
      </c>
      <c r="B1039" t="s">
        <v>4895</v>
      </c>
      <c r="C1039" t="s">
        <v>4207</v>
      </c>
      <c r="D1039" t="s">
        <v>4896</v>
      </c>
      <c r="E1039" t="s">
        <v>67</v>
      </c>
      <c r="F1039">
        <v>1</v>
      </c>
      <c r="G1039" t="s">
        <v>68</v>
      </c>
      <c r="H1039" t="s">
        <v>4897</v>
      </c>
      <c r="I1039">
        <v>0</v>
      </c>
      <c r="J1039">
        <v>0</v>
      </c>
      <c r="K1039">
        <v>0</v>
      </c>
      <c r="L1039">
        <v>1</v>
      </c>
      <c r="M1039">
        <v>0</v>
      </c>
      <c r="N1039">
        <v>1</v>
      </c>
      <c r="O1039">
        <v>1</v>
      </c>
      <c r="Q1039" t="s">
        <v>1259</v>
      </c>
    </row>
    <row r="1040" spans="1:17" x14ac:dyDescent="0.35">
      <c r="A1040" t="s">
        <v>4898</v>
      </c>
      <c r="B1040" t="s">
        <v>4899</v>
      </c>
      <c r="C1040" t="s">
        <v>4207</v>
      </c>
      <c r="D1040" t="s">
        <v>4900</v>
      </c>
      <c r="E1040" t="s">
        <v>4901</v>
      </c>
      <c r="F1040">
        <v>1</v>
      </c>
      <c r="G1040" t="s">
        <v>68</v>
      </c>
      <c r="H1040" t="s">
        <v>129</v>
      </c>
      <c r="I1040">
        <v>1</v>
      </c>
      <c r="J1040">
        <v>0</v>
      </c>
      <c r="K1040">
        <v>0</v>
      </c>
      <c r="L1040">
        <v>0</v>
      </c>
      <c r="M1040">
        <v>0</v>
      </c>
      <c r="N1040">
        <v>0</v>
      </c>
      <c r="O1040">
        <v>1</v>
      </c>
      <c r="Q1040" t="s">
        <v>1259</v>
      </c>
    </row>
    <row r="1041" spans="1:17" x14ac:dyDescent="0.35">
      <c r="A1041" t="s">
        <v>4902</v>
      </c>
      <c r="B1041" t="s">
        <v>4903</v>
      </c>
      <c r="C1041" t="s">
        <v>4207</v>
      </c>
      <c r="D1041" t="s">
        <v>4904</v>
      </c>
      <c r="E1041" t="s">
        <v>315</v>
      </c>
      <c r="F1041">
        <v>1</v>
      </c>
      <c r="G1041" t="s">
        <v>68</v>
      </c>
      <c r="H1041" t="s">
        <v>4905</v>
      </c>
      <c r="I1041">
        <v>0</v>
      </c>
      <c r="J1041">
        <v>1</v>
      </c>
      <c r="K1041">
        <v>0</v>
      </c>
      <c r="L1041">
        <v>0</v>
      </c>
      <c r="M1041">
        <v>0</v>
      </c>
      <c r="N1041">
        <v>0</v>
      </c>
      <c r="O1041">
        <v>1</v>
      </c>
      <c r="Q1041" t="s">
        <v>77</v>
      </c>
    </row>
    <row r="1042" spans="1:17" x14ac:dyDescent="0.35">
      <c r="A1042" t="s">
        <v>4906</v>
      </c>
      <c r="B1042" t="s">
        <v>4907</v>
      </c>
      <c r="C1042" t="s">
        <v>4207</v>
      </c>
      <c r="D1042" t="s">
        <v>4908</v>
      </c>
      <c r="E1042" t="s">
        <v>4909</v>
      </c>
      <c r="F1042">
        <v>1</v>
      </c>
      <c r="G1042" t="s">
        <v>68</v>
      </c>
      <c r="H1042" t="s">
        <v>129</v>
      </c>
      <c r="I1042">
        <v>1</v>
      </c>
      <c r="J1042">
        <v>0</v>
      </c>
      <c r="K1042">
        <v>0</v>
      </c>
      <c r="L1042">
        <v>0</v>
      </c>
      <c r="M1042">
        <v>0</v>
      </c>
      <c r="N1042">
        <v>0</v>
      </c>
      <c r="O1042">
        <v>1</v>
      </c>
      <c r="Q1042" t="s">
        <v>1810</v>
      </c>
    </row>
    <row r="1043" spans="1:17" x14ac:dyDescent="0.35">
      <c r="A1043" t="s">
        <v>4910</v>
      </c>
      <c r="B1043" t="s">
        <v>4911</v>
      </c>
      <c r="C1043" t="s">
        <v>4207</v>
      </c>
      <c r="D1043" t="s">
        <v>4912</v>
      </c>
      <c r="E1043" t="s">
        <v>67</v>
      </c>
      <c r="F1043">
        <v>1</v>
      </c>
      <c r="G1043" t="s">
        <v>68</v>
      </c>
      <c r="H1043" t="s">
        <v>123</v>
      </c>
      <c r="I1043">
        <v>0</v>
      </c>
      <c r="J1043">
        <v>1</v>
      </c>
      <c r="K1043">
        <v>0</v>
      </c>
      <c r="L1043">
        <v>0</v>
      </c>
      <c r="M1043">
        <v>0</v>
      </c>
      <c r="N1043">
        <v>0</v>
      </c>
      <c r="O1043">
        <v>1</v>
      </c>
      <c r="Q1043" t="s">
        <v>1259</v>
      </c>
    </row>
    <row r="1044" spans="1:17" x14ac:dyDescent="0.35">
      <c r="A1044" t="s">
        <v>4913</v>
      </c>
      <c r="B1044" t="s">
        <v>4914</v>
      </c>
      <c r="C1044" t="s">
        <v>4207</v>
      </c>
      <c r="D1044" t="s">
        <v>4915</v>
      </c>
      <c r="E1044" t="s">
        <v>4916</v>
      </c>
      <c r="F1044">
        <v>1</v>
      </c>
      <c r="G1044" t="s">
        <v>68</v>
      </c>
      <c r="H1044" t="s">
        <v>4917</v>
      </c>
      <c r="I1044">
        <v>0</v>
      </c>
      <c r="J1044">
        <v>1</v>
      </c>
      <c r="K1044">
        <v>0</v>
      </c>
      <c r="L1044">
        <v>0</v>
      </c>
      <c r="M1044">
        <v>0</v>
      </c>
      <c r="N1044">
        <v>0</v>
      </c>
      <c r="O1044">
        <v>1</v>
      </c>
      <c r="Q1044" t="s">
        <v>77</v>
      </c>
    </row>
    <row r="1045" spans="1:17" x14ac:dyDescent="0.35">
      <c r="A1045" t="s">
        <v>4918</v>
      </c>
      <c r="B1045" t="s">
        <v>4919</v>
      </c>
      <c r="C1045" t="s">
        <v>4207</v>
      </c>
      <c r="D1045" t="s">
        <v>4920</v>
      </c>
      <c r="E1045" t="s">
        <v>67</v>
      </c>
      <c r="F1045">
        <v>1</v>
      </c>
      <c r="G1045" t="s">
        <v>68</v>
      </c>
      <c r="H1045" t="s">
        <v>129</v>
      </c>
      <c r="I1045">
        <v>1</v>
      </c>
      <c r="J1045">
        <v>0</v>
      </c>
      <c r="K1045">
        <v>0</v>
      </c>
      <c r="L1045">
        <v>0</v>
      </c>
      <c r="M1045">
        <v>0</v>
      </c>
      <c r="N1045">
        <v>0</v>
      </c>
      <c r="O1045">
        <v>1</v>
      </c>
      <c r="Q1045" t="s">
        <v>2539</v>
      </c>
    </row>
    <row r="1046" spans="1:17" hidden="1" x14ac:dyDescent="0.35">
      <c r="A1046" t="s">
        <v>4921</v>
      </c>
      <c r="B1046" t="s">
        <v>4922</v>
      </c>
      <c r="C1046" t="s">
        <v>4207</v>
      </c>
      <c r="D1046" t="s">
        <v>4923</v>
      </c>
      <c r="E1046" t="s">
        <v>4924</v>
      </c>
      <c r="F1046">
        <v>1</v>
      </c>
      <c r="G1046" t="s">
        <v>68</v>
      </c>
      <c r="H1046" t="s">
        <v>4250</v>
      </c>
      <c r="I1046">
        <v>0</v>
      </c>
      <c r="J1046">
        <v>0</v>
      </c>
      <c r="K1046">
        <v>0</v>
      </c>
      <c r="L1046">
        <v>0</v>
      </c>
      <c r="M1046">
        <v>0</v>
      </c>
      <c r="N1046">
        <v>0</v>
      </c>
      <c r="O1046">
        <v>1</v>
      </c>
      <c r="Q1046" t="s">
        <v>2539</v>
      </c>
    </row>
    <row r="1047" spans="1:17" hidden="1" x14ac:dyDescent="0.35">
      <c r="A1047" t="s">
        <v>4925</v>
      </c>
      <c r="B1047" t="s">
        <v>67</v>
      </c>
      <c r="C1047" t="s">
        <v>4207</v>
      </c>
      <c r="D1047" t="s">
        <v>4926</v>
      </c>
      <c r="E1047" t="s">
        <v>67</v>
      </c>
      <c r="F1047">
        <v>1</v>
      </c>
      <c r="G1047" t="s">
        <v>68</v>
      </c>
      <c r="H1047" t="s">
        <v>4250</v>
      </c>
      <c r="I1047">
        <v>0</v>
      </c>
      <c r="J1047">
        <v>0</v>
      </c>
      <c r="K1047">
        <v>0</v>
      </c>
      <c r="L1047">
        <v>0</v>
      </c>
      <c r="M1047">
        <v>0</v>
      </c>
      <c r="N1047">
        <v>0</v>
      </c>
      <c r="O1047">
        <v>1</v>
      </c>
      <c r="Q1047" t="s">
        <v>70</v>
      </c>
    </row>
    <row r="1048" spans="1:17" x14ac:dyDescent="0.35">
      <c r="A1048" t="s">
        <v>4927</v>
      </c>
      <c r="B1048" t="s">
        <v>4928</v>
      </c>
      <c r="C1048" t="s">
        <v>4207</v>
      </c>
      <c r="D1048" t="s">
        <v>4929</v>
      </c>
      <c r="E1048" t="s">
        <v>4930</v>
      </c>
      <c r="F1048">
        <v>1</v>
      </c>
      <c r="G1048" t="s">
        <v>68</v>
      </c>
      <c r="H1048" t="s">
        <v>129</v>
      </c>
      <c r="I1048">
        <v>1</v>
      </c>
      <c r="J1048">
        <v>0</v>
      </c>
      <c r="K1048">
        <v>0</v>
      </c>
      <c r="L1048">
        <v>0</v>
      </c>
      <c r="M1048">
        <v>0</v>
      </c>
      <c r="N1048">
        <v>0</v>
      </c>
      <c r="O1048">
        <v>1</v>
      </c>
      <c r="Q1048" t="s">
        <v>1332</v>
      </c>
    </row>
    <row r="1049" spans="1:17" x14ac:dyDescent="0.35">
      <c r="A1049" t="s">
        <v>4931</v>
      </c>
      <c r="B1049" t="s">
        <v>4932</v>
      </c>
      <c r="C1049" t="s">
        <v>4207</v>
      </c>
      <c r="D1049" t="s">
        <v>4933</v>
      </c>
      <c r="E1049" t="s">
        <v>4934</v>
      </c>
      <c r="F1049">
        <v>1</v>
      </c>
      <c r="G1049" t="s">
        <v>68</v>
      </c>
      <c r="H1049" t="s">
        <v>129</v>
      </c>
      <c r="I1049">
        <v>1</v>
      </c>
      <c r="J1049">
        <v>0</v>
      </c>
      <c r="K1049">
        <v>0</v>
      </c>
      <c r="L1049">
        <v>0</v>
      </c>
      <c r="M1049">
        <v>0</v>
      </c>
      <c r="N1049">
        <v>0</v>
      </c>
      <c r="O1049">
        <v>1</v>
      </c>
      <c r="Q1049" t="s">
        <v>2539</v>
      </c>
    </row>
    <row r="1050" spans="1:17" x14ac:dyDescent="0.35">
      <c r="A1050" t="s">
        <v>4935</v>
      </c>
      <c r="B1050" t="s">
        <v>4936</v>
      </c>
      <c r="C1050" t="s">
        <v>4207</v>
      </c>
      <c r="D1050" t="s">
        <v>4937</v>
      </c>
      <c r="E1050" t="s">
        <v>67</v>
      </c>
      <c r="F1050">
        <v>1</v>
      </c>
      <c r="G1050" t="s">
        <v>68</v>
      </c>
      <c r="H1050" t="s">
        <v>129</v>
      </c>
      <c r="I1050">
        <v>1</v>
      </c>
      <c r="J1050">
        <v>0</v>
      </c>
      <c r="K1050">
        <v>0</v>
      </c>
      <c r="L1050">
        <v>0</v>
      </c>
      <c r="M1050">
        <v>0</v>
      </c>
      <c r="N1050">
        <v>0</v>
      </c>
      <c r="O1050">
        <v>1</v>
      </c>
      <c r="Q1050" t="s">
        <v>253</v>
      </c>
    </row>
    <row r="1051" spans="1:17" x14ac:dyDescent="0.35">
      <c r="A1051" t="s">
        <v>4938</v>
      </c>
      <c r="B1051" t="s">
        <v>4939</v>
      </c>
      <c r="C1051" t="s">
        <v>4207</v>
      </c>
      <c r="D1051" t="s">
        <v>4940</v>
      </c>
      <c r="E1051" t="s">
        <v>67</v>
      </c>
      <c r="F1051">
        <v>1</v>
      </c>
      <c r="G1051" t="s">
        <v>68</v>
      </c>
      <c r="H1051" t="s">
        <v>4941</v>
      </c>
      <c r="I1051">
        <v>0</v>
      </c>
      <c r="J1051">
        <v>1</v>
      </c>
      <c r="K1051">
        <v>0</v>
      </c>
      <c r="L1051">
        <v>0</v>
      </c>
      <c r="M1051">
        <v>0</v>
      </c>
      <c r="N1051">
        <v>0</v>
      </c>
      <c r="O1051">
        <v>1</v>
      </c>
      <c r="Q1051" t="s">
        <v>868</v>
      </c>
    </row>
    <row r="1052" spans="1:17" x14ac:dyDescent="0.35">
      <c r="A1052" t="s">
        <v>4942</v>
      </c>
      <c r="B1052" t="s">
        <v>4943</v>
      </c>
      <c r="C1052" t="s">
        <v>4207</v>
      </c>
      <c r="D1052" t="s">
        <v>4944</v>
      </c>
      <c r="E1052" t="s">
        <v>67</v>
      </c>
      <c r="F1052">
        <v>1</v>
      </c>
      <c r="G1052" t="s">
        <v>68</v>
      </c>
      <c r="H1052" t="s">
        <v>129</v>
      </c>
      <c r="I1052">
        <v>1</v>
      </c>
      <c r="J1052">
        <v>0</v>
      </c>
      <c r="K1052">
        <v>0</v>
      </c>
      <c r="L1052">
        <v>0</v>
      </c>
      <c r="M1052">
        <v>0</v>
      </c>
      <c r="N1052">
        <v>0</v>
      </c>
      <c r="O1052">
        <v>1</v>
      </c>
      <c r="Q1052" t="s">
        <v>103</v>
      </c>
    </row>
    <row r="1053" spans="1:17" hidden="1" x14ac:dyDescent="0.35">
      <c r="A1053" t="s">
        <v>4945</v>
      </c>
      <c r="C1053" t="s">
        <v>4207</v>
      </c>
      <c r="D1053" t="s">
        <v>4946</v>
      </c>
      <c r="E1053" t="s">
        <v>4947</v>
      </c>
      <c r="F1053">
        <v>1</v>
      </c>
      <c r="G1053" t="s">
        <v>68</v>
      </c>
      <c r="H1053" t="s">
        <v>4250</v>
      </c>
      <c r="I1053">
        <v>0</v>
      </c>
      <c r="J1053">
        <v>0</v>
      </c>
      <c r="K1053">
        <v>0</v>
      </c>
      <c r="L1053">
        <v>0</v>
      </c>
      <c r="M1053">
        <v>0</v>
      </c>
      <c r="N1053">
        <v>0</v>
      </c>
      <c r="O1053">
        <v>1</v>
      </c>
      <c r="Q1053" t="s">
        <v>606</v>
      </c>
    </row>
    <row r="1054" spans="1:17" x14ac:dyDescent="0.35">
      <c r="A1054" t="s">
        <v>4948</v>
      </c>
      <c r="B1054" t="s">
        <v>4410</v>
      </c>
      <c r="C1054" t="s">
        <v>4207</v>
      </c>
      <c r="D1054" t="s">
        <v>4411</v>
      </c>
      <c r="E1054" t="s">
        <v>4412</v>
      </c>
      <c r="F1054">
        <v>1</v>
      </c>
      <c r="G1054" t="s">
        <v>68</v>
      </c>
      <c r="H1054" t="s">
        <v>129</v>
      </c>
      <c r="I1054">
        <v>1</v>
      </c>
      <c r="J1054">
        <v>0</v>
      </c>
      <c r="K1054">
        <v>0</v>
      </c>
      <c r="L1054">
        <v>0</v>
      </c>
      <c r="M1054">
        <v>0</v>
      </c>
      <c r="N1054">
        <v>0</v>
      </c>
      <c r="O1054">
        <v>1</v>
      </c>
      <c r="Q1054" t="s">
        <v>96</v>
      </c>
    </row>
    <row r="1055" spans="1:17" x14ac:dyDescent="0.35">
      <c r="A1055" t="s">
        <v>4949</v>
      </c>
      <c r="B1055" t="s">
        <v>4950</v>
      </c>
      <c r="C1055" t="s">
        <v>4207</v>
      </c>
      <c r="D1055" t="s">
        <v>4951</v>
      </c>
      <c r="E1055" t="s">
        <v>4269</v>
      </c>
      <c r="F1055">
        <v>1</v>
      </c>
      <c r="G1055" t="s">
        <v>68</v>
      </c>
      <c r="H1055" t="s">
        <v>129</v>
      </c>
      <c r="I1055">
        <v>1</v>
      </c>
      <c r="J1055">
        <v>0</v>
      </c>
      <c r="K1055">
        <v>0</v>
      </c>
      <c r="L1055">
        <v>0</v>
      </c>
      <c r="M1055">
        <v>0</v>
      </c>
      <c r="N1055">
        <v>0</v>
      </c>
      <c r="O1055">
        <v>1</v>
      </c>
      <c r="Q1055" t="s">
        <v>1259</v>
      </c>
    </row>
    <row r="1056" spans="1:17" x14ac:dyDescent="0.35">
      <c r="A1056" t="s">
        <v>4952</v>
      </c>
      <c r="B1056" t="s">
        <v>4953</v>
      </c>
      <c r="C1056" t="s">
        <v>4207</v>
      </c>
      <c r="D1056" t="s">
        <v>4954</v>
      </c>
      <c r="E1056" t="s">
        <v>4955</v>
      </c>
      <c r="F1056">
        <v>1</v>
      </c>
      <c r="G1056" t="s">
        <v>68</v>
      </c>
      <c r="H1056" t="s">
        <v>129</v>
      </c>
      <c r="I1056">
        <v>1</v>
      </c>
      <c r="J1056">
        <v>0</v>
      </c>
      <c r="K1056">
        <v>0</v>
      </c>
      <c r="L1056">
        <v>0</v>
      </c>
      <c r="M1056">
        <v>0</v>
      </c>
      <c r="N1056">
        <v>0</v>
      </c>
      <c r="O1056">
        <v>1</v>
      </c>
      <c r="Q1056" t="s">
        <v>118</v>
      </c>
    </row>
    <row r="1057" spans="1:17" x14ac:dyDescent="0.35">
      <c r="A1057" t="s">
        <v>4956</v>
      </c>
      <c r="B1057" t="s">
        <v>4957</v>
      </c>
      <c r="C1057" t="s">
        <v>4207</v>
      </c>
      <c r="D1057" t="s">
        <v>4958</v>
      </c>
      <c r="E1057" t="s">
        <v>67</v>
      </c>
      <c r="F1057">
        <v>1</v>
      </c>
      <c r="G1057" t="s">
        <v>68</v>
      </c>
      <c r="H1057" t="s">
        <v>4959</v>
      </c>
      <c r="I1057">
        <v>0</v>
      </c>
      <c r="J1057">
        <v>1</v>
      </c>
      <c r="K1057">
        <v>0</v>
      </c>
      <c r="L1057">
        <v>0</v>
      </c>
      <c r="M1057">
        <v>0</v>
      </c>
      <c r="N1057">
        <v>0</v>
      </c>
      <c r="O1057">
        <v>1</v>
      </c>
      <c r="Q1057" t="s">
        <v>606</v>
      </c>
    </row>
    <row r="1058" spans="1:17" hidden="1" x14ac:dyDescent="0.35">
      <c r="A1058" t="s">
        <v>4960</v>
      </c>
      <c r="B1058" t="s">
        <v>67</v>
      </c>
      <c r="C1058" t="s">
        <v>4207</v>
      </c>
      <c r="D1058" t="s">
        <v>4961</v>
      </c>
      <c r="E1058" t="s">
        <v>67</v>
      </c>
      <c r="F1058">
        <v>1</v>
      </c>
      <c r="G1058" t="s">
        <v>68</v>
      </c>
      <c r="H1058" t="s">
        <v>4250</v>
      </c>
      <c r="I1058">
        <v>0</v>
      </c>
      <c r="J1058">
        <v>0</v>
      </c>
      <c r="K1058">
        <v>0</v>
      </c>
      <c r="L1058">
        <v>0</v>
      </c>
      <c r="M1058">
        <v>0</v>
      </c>
      <c r="N1058">
        <v>0</v>
      </c>
      <c r="O1058">
        <v>1</v>
      </c>
      <c r="Q1058" t="s">
        <v>70</v>
      </c>
    </row>
    <row r="1059" spans="1:17" x14ac:dyDescent="0.35">
      <c r="A1059" t="s">
        <v>4962</v>
      </c>
      <c r="B1059" t="s">
        <v>4963</v>
      </c>
      <c r="C1059" t="s">
        <v>4207</v>
      </c>
      <c r="D1059" t="s">
        <v>4964</v>
      </c>
      <c r="E1059" t="s">
        <v>4901</v>
      </c>
      <c r="F1059">
        <v>1</v>
      </c>
      <c r="G1059" t="s">
        <v>68</v>
      </c>
      <c r="H1059" t="s">
        <v>129</v>
      </c>
      <c r="I1059">
        <v>1</v>
      </c>
      <c r="J1059">
        <v>0</v>
      </c>
      <c r="K1059">
        <v>0</v>
      </c>
      <c r="L1059">
        <v>0</v>
      </c>
      <c r="M1059">
        <v>0</v>
      </c>
      <c r="N1059">
        <v>0</v>
      </c>
      <c r="O1059">
        <v>1</v>
      </c>
      <c r="Q1059" t="s">
        <v>1332</v>
      </c>
    </row>
    <row r="1060" spans="1:17" x14ac:dyDescent="0.35">
      <c r="A1060" t="s">
        <v>4965</v>
      </c>
      <c r="B1060" t="s">
        <v>4966</v>
      </c>
      <c r="C1060" t="s">
        <v>4207</v>
      </c>
      <c r="D1060" t="s">
        <v>4967</v>
      </c>
      <c r="E1060" t="s">
        <v>4968</v>
      </c>
      <c r="F1060">
        <v>1</v>
      </c>
      <c r="G1060" t="s">
        <v>68</v>
      </c>
      <c r="H1060" t="s">
        <v>129</v>
      </c>
      <c r="I1060">
        <v>1</v>
      </c>
      <c r="J1060">
        <v>0</v>
      </c>
      <c r="K1060">
        <v>0</v>
      </c>
      <c r="L1060">
        <v>0</v>
      </c>
      <c r="M1060">
        <v>0</v>
      </c>
      <c r="N1060">
        <v>0</v>
      </c>
      <c r="O1060">
        <v>1</v>
      </c>
      <c r="Q1060" t="s">
        <v>77</v>
      </c>
    </row>
    <row r="1061" spans="1:17" hidden="1" x14ac:dyDescent="0.35">
      <c r="A1061" t="s">
        <v>4969</v>
      </c>
      <c r="B1061" t="s">
        <v>4970</v>
      </c>
      <c r="C1061" t="s">
        <v>4207</v>
      </c>
      <c r="D1061" t="s">
        <v>4971</v>
      </c>
      <c r="E1061" t="s">
        <v>67</v>
      </c>
      <c r="F1061">
        <v>1</v>
      </c>
      <c r="G1061" t="s">
        <v>68</v>
      </c>
      <c r="H1061" t="s">
        <v>129</v>
      </c>
      <c r="I1061">
        <v>1</v>
      </c>
      <c r="J1061">
        <v>0</v>
      </c>
      <c r="K1061">
        <v>0</v>
      </c>
      <c r="L1061">
        <v>0</v>
      </c>
      <c r="M1061">
        <v>0</v>
      </c>
      <c r="N1061">
        <v>0</v>
      </c>
      <c r="O1061">
        <v>1</v>
      </c>
      <c r="Q1061" t="s">
        <v>3960</v>
      </c>
    </row>
    <row r="1062" spans="1:17" hidden="1" x14ac:dyDescent="0.35">
      <c r="A1062" t="s">
        <v>4972</v>
      </c>
      <c r="B1062" t="s">
        <v>4973</v>
      </c>
      <c r="C1062" t="s">
        <v>4207</v>
      </c>
      <c r="D1062" t="s">
        <v>4974</v>
      </c>
      <c r="E1062" t="s">
        <v>4975</v>
      </c>
      <c r="F1062">
        <v>1</v>
      </c>
      <c r="G1062" t="s">
        <v>68</v>
      </c>
      <c r="H1062" t="s">
        <v>4250</v>
      </c>
      <c r="I1062">
        <v>0</v>
      </c>
      <c r="J1062">
        <v>0</v>
      </c>
      <c r="K1062">
        <v>0</v>
      </c>
      <c r="L1062">
        <v>0</v>
      </c>
      <c r="M1062">
        <v>0</v>
      </c>
      <c r="N1062">
        <v>0</v>
      </c>
      <c r="O1062">
        <v>1</v>
      </c>
      <c r="Q1062" t="s">
        <v>4014</v>
      </c>
    </row>
    <row r="1063" spans="1:17" x14ac:dyDescent="0.35">
      <c r="A1063" t="s">
        <v>4976</v>
      </c>
      <c r="B1063" t="s">
        <v>4977</v>
      </c>
      <c r="C1063" t="s">
        <v>4207</v>
      </c>
      <c r="D1063" t="s">
        <v>4978</v>
      </c>
      <c r="E1063" t="s">
        <v>67</v>
      </c>
      <c r="F1063">
        <v>1</v>
      </c>
      <c r="G1063" t="s">
        <v>68</v>
      </c>
      <c r="H1063" t="s">
        <v>129</v>
      </c>
      <c r="I1063">
        <v>1</v>
      </c>
      <c r="J1063">
        <v>0</v>
      </c>
      <c r="K1063">
        <v>0</v>
      </c>
      <c r="L1063">
        <v>0</v>
      </c>
      <c r="M1063">
        <v>0</v>
      </c>
      <c r="N1063">
        <v>0</v>
      </c>
      <c r="O1063">
        <v>1</v>
      </c>
      <c r="Q1063" t="s">
        <v>118</v>
      </c>
    </row>
    <row r="1064" spans="1:17" x14ac:dyDescent="0.35">
      <c r="A1064" t="s">
        <v>4979</v>
      </c>
      <c r="B1064" t="s">
        <v>4980</v>
      </c>
      <c r="C1064" t="s">
        <v>4207</v>
      </c>
      <c r="D1064" t="s">
        <v>4981</v>
      </c>
      <c r="E1064" t="s">
        <v>67</v>
      </c>
      <c r="F1064">
        <v>1</v>
      </c>
      <c r="G1064" t="s">
        <v>68</v>
      </c>
      <c r="H1064" t="s">
        <v>123</v>
      </c>
      <c r="I1064">
        <v>0</v>
      </c>
      <c r="J1064">
        <v>1</v>
      </c>
      <c r="K1064">
        <v>0</v>
      </c>
      <c r="L1064">
        <v>0</v>
      </c>
      <c r="M1064">
        <v>0</v>
      </c>
      <c r="N1064">
        <v>0</v>
      </c>
      <c r="O1064">
        <v>1</v>
      </c>
      <c r="Q1064" t="s">
        <v>1810</v>
      </c>
    </row>
    <row r="1065" spans="1:17" hidden="1" x14ac:dyDescent="0.35">
      <c r="A1065" t="s">
        <v>4982</v>
      </c>
      <c r="B1065" t="s">
        <v>4983</v>
      </c>
      <c r="C1065" t="s">
        <v>4207</v>
      </c>
      <c r="D1065" t="s">
        <v>4984</v>
      </c>
      <c r="E1065" t="s">
        <v>4985</v>
      </c>
      <c r="F1065">
        <v>1</v>
      </c>
      <c r="G1065" t="s">
        <v>68</v>
      </c>
      <c r="H1065" t="s">
        <v>4250</v>
      </c>
      <c r="I1065">
        <v>0</v>
      </c>
      <c r="J1065">
        <v>0</v>
      </c>
      <c r="K1065">
        <v>0</v>
      </c>
      <c r="L1065">
        <v>0</v>
      </c>
      <c r="M1065">
        <v>0</v>
      </c>
      <c r="N1065">
        <v>0</v>
      </c>
      <c r="O1065">
        <v>1</v>
      </c>
      <c r="Q1065" t="s">
        <v>776</v>
      </c>
    </row>
    <row r="1066" spans="1:17" x14ac:dyDescent="0.35">
      <c r="A1066" t="s">
        <v>4986</v>
      </c>
      <c r="B1066" t="s">
        <v>4987</v>
      </c>
      <c r="C1066" t="s">
        <v>4207</v>
      </c>
      <c r="D1066" t="s">
        <v>4988</v>
      </c>
      <c r="E1066" t="s">
        <v>67</v>
      </c>
      <c r="F1066">
        <v>1</v>
      </c>
      <c r="G1066" t="s">
        <v>68</v>
      </c>
      <c r="H1066" t="s">
        <v>129</v>
      </c>
      <c r="I1066">
        <v>1</v>
      </c>
      <c r="J1066">
        <v>0</v>
      </c>
      <c r="K1066">
        <v>0</v>
      </c>
      <c r="L1066">
        <v>0</v>
      </c>
      <c r="M1066">
        <v>0</v>
      </c>
      <c r="N1066">
        <v>0</v>
      </c>
      <c r="O1066">
        <v>1</v>
      </c>
      <c r="Q1066" t="s">
        <v>606</v>
      </c>
    </row>
    <row r="1067" spans="1:17" x14ac:dyDescent="0.35">
      <c r="A1067" t="s">
        <v>4989</v>
      </c>
      <c r="B1067" t="s">
        <v>4990</v>
      </c>
      <c r="C1067" t="s">
        <v>4207</v>
      </c>
      <c r="D1067" t="s">
        <v>4991</v>
      </c>
      <c r="E1067" t="s">
        <v>67</v>
      </c>
      <c r="F1067">
        <v>1</v>
      </c>
      <c r="G1067" t="s">
        <v>68</v>
      </c>
      <c r="H1067" t="s">
        <v>4850</v>
      </c>
      <c r="I1067">
        <v>0</v>
      </c>
      <c r="J1067">
        <v>1</v>
      </c>
      <c r="K1067">
        <v>0</v>
      </c>
      <c r="L1067">
        <v>0</v>
      </c>
      <c r="M1067">
        <v>0</v>
      </c>
      <c r="N1067">
        <v>0</v>
      </c>
      <c r="O1067">
        <v>1</v>
      </c>
      <c r="Q1067" t="s">
        <v>253</v>
      </c>
    </row>
    <row r="1068" spans="1:17" hidden="1" x14ac:dyDescent="0.35">
      <c r="A1068" t="s">
        <v>4992</v>
      </c>
      <c r="B1068" t="s">
        <v>67</v>
      </c>
      <c r="C1068" t="s">
        <v>4207</v>
      </c>
      <c r="D1068" t="s">
        <v>4993</v>
      </c>
      <c r="E1068" t="s">
        <v>67</v>
      </c>
      <c r="F1068">
        <v>1</v>
      </c>
      <c r="G1068" t="s">
        <v>68</v>
      </c>
      <c r="H1068" t="s">
        <v>4250</v>
      </c>
      <c r="I1068">
        <v>0</v>
      </c>
      <c r="J1068">
        <v>0</v>
      </c>
      <c r="K1068">
        <v>0</v>
      </c>
      <c r="L1068">
        <v>0</v>
      </c>
      <c r="M1068">
        <v>0</v>
      </c>
      <c r="N1068">
        <v>0</v>
      </c>
      <c r="O1068">
        <v>1</v>
      </c>
      <c r="Q1068" t="s">
        <v>130</v>
      </c>
    </row>
    <row r="1069" spans="1:17" x14ac:dyDescent="0.35">
      <c r="A1069" t="s">
        <v>4994</v>
      </c>
      <c r="B1069" t="s">
        <v>4995</v>
      </c>
      <c r="C1069" t="s">
        <v>4207</v>
      </c>
      <c r="D1069" t="s">
        <v>4996</v>
      </c>
      <c r="E1069" t="s">
        <v>67</v>
      </c>
      <c r="F1069">
        <v>1</v>
      </c>
      <c r="G1069" t="s">
        <v>68</v>
      </c>
      <c r="H1069" t="s">
        <v>123</v>
      </c>
      <c r="I1069">
        <v>0</v>
      </c>
      <c r="J1069">
        <v>1</v>
      </c>
      <c r="K1069">
        <v>0</v>
      </c>
      <c r="L1069">
        <v>0</v>
      </c>
      <c r="M1069">
        <v>0</v>
      </c>
      <c r="N1069">
        <v>0</v>
      </c>
      <c r="O1069">
        <v>1</v>
      </c>
      <c r="Q1069" t="s">
        <v>253</v>
      </c>
    </row>
    <row r="1070" spans="1:17" x14ac:dyDescent="0.35">
      <c r="A1070" t="s">
        <v>4997</v>
      </c>
      <c r="B1070" t="s">
        <v>4998</v>
      </c>
      <c r="C1070" t="s">
        <v>4207</v>
      </c>
      <c r="D1070" t="s">
        <v>4999</v>
      </c>
      <c r="E1070" t="s">
        <v>67</v>
      </c>
      <c r="F1070">
        <v>1</v>
      </c>
      <c r="G1070" t="s">
        <v>68</v>
      </c>
      <c r="H1070" t="s">
        <v>5000</v>
      </c>
      <c r="I1070">
        <v>0</v>
      </c>
      <c r="J1070">
        <v>1</v>
      </c>
      <c r="K1070">
        <v>0</v>
      </c>
      <c r="L1070">
        <v>0</v>
      </c>
      <c r="M1070">
        <v>0</v>
      </c>
      <c r="N1070">
        <v>0</v>
      </c>
      <c r="O1070">
        <v>1</v>
      </c>
      <c r="Q1070" t="s">
        <v>96</v>
      </c>
    </row>
    <row r="1071" spans="1:17" x14ac:dyDescent="0.35">
      <c r="A1071" t="s">
        <v>5001</v>
      </c>
      <c r="B1071" t="s">
        <v>5002</v>
      </c>
      <c r="C1071" t="s">
        <v>4207</v>
      </c>
      <c r="D1071" t="s">
        <v>5003</v>
      </c>
      <c r="E1071" t="s">
        <v>67</v>
      </c>
      <c r="F1071">
        <v>1</v>
      </c>
      <c r="G1071" t="s">
        <v>68</v>
      </c>
      <c r="H1071" t="s">
        <v>129</v>
      </c>
      <c r="I1071">
        <v>1</v>
      </c>
      <c r="J1071">
        <v>0</v>
      </c>
      <c r="K1071">
        <v>0</v>
      </c>
      <c r="L1071">
        <v>0</v>
      </c>
      <c r="M1071">
        <v>0</v>
      </c>
      <c r="N1071">
        <v>0</v>
      </c>
      <c r="O1071">
        <v>1</v>
      </c>
      <c r="Q1071" t="s">
        <v>868</v>
      </c>
    </row>
    <row r="1072" spans="1:17" x14ac:dyDescent="0.35">
      <c r="A1072" t="s">
        <v>5004</v>
      </c>
      <c r="B1072" t="s">
        <v>5005</v>
      </c>
      <c r="C1072" t="s">
        <v>4207</v>
      </c>
      <c r="D1072" t="s">
        <v>5006</v>
      </c>
      <c r="E1072" t="s">
        <v>67</v>
      </c>
      <c r="F1072">
        <v>1</v>
      </c>
      <c r="G1072" t="s">
        <v>68</v>
      </c>
      <c r="H1072" t="s">
        <v>5007</v>
      </c>
      <c r="I1072">
        <v>0</v>
      </c>
      <c r="J1072">
        <v>0</v>
      </c>
      <c r="K1072">
        <v>0</v>
      </c>
      <c r="L1072">
        <v>0</v>
      </c>
      <c r="M1072">
        <v>1</v>
      </c>
      <c r="N1072">
        <v>0</v>
      </c>
      <c r="O1072">
        <v>1</v>
      </c>
      <c r="Q1072" t="s">
        <v>96</v>
      </c>
    </row>
    <row r="1073" spans="1:17" hidden="1" x14ac:dyDescent="0.35">
      <c r="A1073" t="s">
        <v>5008</v>
      </c>
      <c r="B1073" t="s">
        <v>5009</v>
      </c>
      <c r="C1073" t="s">
        <v>4207</v>
      </c>
      <c r="D1073" t="s">
        <v>5010</v>
      </c>
      <c r="E1073" t="s">
        <v>5011</v>
      </c>
      <c r="F1073">
        <v>1</v>
      </c>
      <c r="G1073" t="s">
        <v>68</v>
      </c>
      <c r="H1073" t="s">
        <v>4250</v>
      </c>
      <c r="I1073">
        <v>0</v>
      </c>
      <c r="J1073">
        <v>0</v>
      </c>
      <c r="K1073">
        <v>0</v>
      </c>
      <c r="L1073">
        <v>0</v>
      </c>
      <c r="M1073">
        <v>0</v>
      </c>
      <c r="N1073">
        <v>0</v>
      </c>
      <c r="O1073">
        <v>1</v>
      </c>
      <c r="Q1073" t="s">
        <v>868</v>
      </c>
    </row>
    <row r="1074" spans="1:17" x14ac:dyDescent="0.35">
      <c r="A1074" t="s">
        <v>5012</v>
      </c>
      <c r="B1074" t="s">
        <v>5013</v>
      </c>
      <c r="C1074" t="s">
        <v>4207</v>
      </c>
      <c r="D1074" t="s">
        <v>5014</v>
      </c>
      <c r="E1074" t="s">
        <v>67</v>
      </c>
      <c r="F1074">
        <v>1</v>
      </c>
      <c r="G1074" t="s">
        <v>68</v>
      </c>
      <c r="H1074" t="s">
        <v>129</v>
      </c>
      <c r="I1074">
        <v>1</v>
      </c>
      <c r="J1074">
        <v>0</v>
      </c>
      <c r="K1074">
        <v>0</v>
      </c>
      <c r="L1074">
        <v>0</v>
      </c>
      <c r="M1074">
        <v>0</v>
      </c>
      <c r="N1074">
        <v>0</v>
      </c>
      <c r="O1074">
        <v>1</v>
      </c>
      <c r="Q1074" t="s">
        <v>118</v>
      </c>
    </row>
    <row r="1075" spans="1:17" x14ac:dyDescent="0.35">
      <c r="A1075" t="s">
        <v>5015</v>
      </c>
      <c r="B1075" t="s">
        <v>5016</v>
      </c>
      <c r="C1075" t="s">
        <v>4207</v>
      </c>
      <c r="D1075" t="s">
        <v>5017</v>
      </c>
      <c r="E1075" t="s">
        <v>67</v>
      </c>
      <c r="F1075">
        <v>1</v>
      </c>
      <c r="G1075" t="s">
        <v>68</v>
      </c>
      <c r="H1075" t="s">
        <v>129</v>
      </c>
      <c r="I1075">
        <v>1</v>
      </c>
      <c r="J1075">
        <v>0</v>
      </c>
      <c r="K1075">
        <v>0</v>
      </c>
      <c r="L1075">
        <v>0</v>
      </c>
      <c r="M1075">
        <v>0</v>
      </c>
      <c r="N1075">
        <v>0</v>
      </c>
      <c r="O1075">
        <v>1</v>
      </c>
      <c r="Q1075" t="s">
        <v>1259</v>
      </c>
    </row>
    <row r="1076" spans="1:17" x14ac:dyDescent="0.35">
      <c r="A1076" t="s">
        <v>5018</v>
      </c>
      <c r="B1076" t="s">
        <v>5019</v>
      </c>
      <c r="C1076" t="s">
        <v>4207</v>
      </c>
      <c r="D1076" t="s">
        <v>5020</v>
      </c>
      <c r="E1076" t="s">
        <v>67</v>
      </c>
      <c r="F1076">
        <v>1</v>
      </c>
      <c r="G1076" t="s">
        <v>68</v>
      </c>
      <c r="H1076" t="s">
        <v>129</v>
      </c>
      <c r="I1076">
        <v>1</v>
      </c>
      <c r="J1076">
        <v>0</v>
      </c>
      <c r="K1076">
        <v>0</v>
      </c>
      <c r="L1076">
        <v>0</v>
      </c>
      <c r="M1076">
        <v>0</v>
      </c>
      <c r="N1076">
        <v>0</v>
      </c>
      <c r="O1076">
        <v>1</v>
      </c>
      <c r="Q1076" t="s">
        <v>791</v>
      </c>
    </row>
    <row r="1077" spans="1:17" hidden="1" x14ac:dyDescent="0.35">
      <c r="A1077" t="s">
        <v>5021</v>
      </c>
      <c r="B1077" t="s">
        <v>5022</v>
      </c>
      <c r="C1077" t="s">
        <v>4207</v>
      </c>
      <c r="D1077" t="s">
        <v>5023</v>
      </c>
      <c r="E1077" t="s">
        <v>4757</v>
      </c>
      <c r="F1077">
        <v>1</v>
      </c>
      <c r="G1077" t="s">
        <v>68</v>
      </c>
      <c r="H1077" t="s">
        <v>4250</v>
      </c>
      <c r="I1077">
        <v>0</v>
      </c>
      <c r="J1077">
        <v>0</v>
      </c>
      <c r="K1077">
        <v>0</v>
      </c>
      <c r="L1077">
        <v>0</v>
      </c>
      <c r="M1077">
        <v>0</v>
      </c>
      <c r="N1077">
        <v>0</v>
      </c>
      <c r="O1077">
        <v>1</v>
      </c>
      <c r="Q1077" t="s">
        <v>5024</v>
      </c>
    </row>
    <row r="1078" spans="1:17" hidden="1" x14ac:dyDescent="0.35">
      <c r="A1078" t="s">
        <v>5025</v>
      </c>
      <c r="B1078" t="s">
        <v>5026</v>
      </c>
      <c r="C1078" t="s">
        <v>4207</v>
      </c>
      <c r="D1078" t="s">
        <v>5027</v>
      </c>
      <c r="E1078" t="s">
        <v>67</v>
      </c>
      <c r="F1078">
        <v>1</v>
      </c>
      <c r="G1078" t="s">
        <v>68</v>
      </c>
      <c r="H1078" t="s">
        <v>129</v>
      </c>
      <c r="I1078">
        <v>1</v>
      </c>
      <c r="J1078">
        <v>0</v>
      </c>
      <c r="K1078">
        <v>0</v>
      </c>
      <c r="L1078">
        <v>0</v>
      </c>
      <c r="M1078">
        <v>0</v>
      </c>
      <c r="N1078">
        <v>0</v>
      </c>
      <c r="O1078">
        <v>1</v>
      </c>
      <c r="Q1078" t="s">
        <v>1736</v>
      </c>
    </row>
    <row r="1079" spans="1:17" x14ac:dyDescent="0.35">
      <c r="A1079" t="s">
        <v>5028</v>
      </c>
      <c r="B1079" t="s">
        <v>5029</v>
      </c>
      <c r="C1079" t="s">
        <v>4207</v>
      </c>
      <c r="D1079" t="s">
        <v>5030</v>
      </c>
      <c r="E1079" t="s">
        <v>67</v>
      </c>
      <c r="F1079">
        <v>1</v>
      </c>
      <c r="G1079" t="s">
        <v>68</v>
      </c>
      <c r="H1079" t="s">
        <v>5031</v>
      </c>
      <c r="I1079">
        <v>0</v>
      </c>
      <c r="J1079">
        <v>1</v>
      </c>
      <c r="K1079">
        <v>0</v>
      </c>
      <c r="L1079">
        <v>0</v>
      </c>
      <c r="M1079">
        <v>0</v>
      </c>
      <c r="N1079">
        <v>0</v>
      </c>
      <c r="O1079">
        <v>1</v>
      </c>
      <c r="Q1079" t="s">
        <v>96</v>
      </c>
    </row>
    <row r="1080" spans="1:17" hidden="1" x14ac:dyDescent="0.35">
      <c r="A1080" t="s">
        <v>5032</v>
      </c>
      <c r="B1080" t="s">
        <v>5033</v>
      </c>
      <c r="C1080" t="s">
        <v>4207</v>
      </c>
      <c r="D1080" t="s">
        <v>5034</v>
      </c>
      <c r="E1080" t="s">
        <v>5035</v>
      </c>
      <c r="F1080">
        <v>1</v>
      </c>
      <c r="G1080" t="s">
        <v>68</v>
      </c>
      <c r="H1080" t="s">
        <v>4250</v>
      </c>
      <c r="I1080">
        <v>0</v>
      </c>
      <c r="J1080">
        <v>0</v>
      </c>
      <c r="K1080">
        <v>0</v>
      </c>
      <c r="L1080">
        <v>0</v>
      </c>
      <c r="M1080">
        <v>0</v>
      </c>
      <c r="N1080">
        <v>0</v>
      </c>
      <c r="O1080">
        <v>1</v>
      </c>
      <c r="Q1080" t="s">
        <v>1025</v>
      </c>
    </row>
    <row r="1081" spans="1:17" x14ac:dyDescent="0.35">
      <c r="A1081" t="s">
        <v>5036</v>
      </c>
      <c r="B1081" t="s">
        <v>4466</v>
      </c>
      <c r="C1081" t="s">
        <v>4207</v>
      </c>
      <c r="D1081" t="s">
        <v>5037</v>
      </c>
      <c r="E1081" t="s">
        <v>67</v>
      </c>
      <c r="F1081">
        <v>1</v>
      </c>
      <c r="G1081" t="s">
        <v>68</v>
      </c>
      <c r="H1081" t="s">
        <v>123</v>
      </c>
      <c r="I1081">
        <v>0</v>
      </c>
      <c r="J1081">
        <v>1</v>
      </c>
      <c r="K1081">
        <v>0</v>
      </c>
      <c r="L1081">
        <v>0</v>
      </c>
      <c r="M1081">
        <v>0</v>
      </c>
      <c r="N1081">
        <v>0</v>
      </c>
      <c r="O1081">
        <v>1</v>
      </c>
      <c r="Q1081" t="s">
        <v>253</v>
      </c>
    </row>
    <row r="1082" spans="1:17" hidden="1" x14ac:dyDescent="0.35">
      <c r="A1082" t="s">
        <v>5038</v>
      </c>
      <c r="B1082" t="s">
        <v>5039</v>
      </c>
      <c r="C1082" t="s">
        <v>4207</v>
      </c>
      <c r="D1082" t="s">
        <v>5040</v>
      </c>
      <c r="E1082" t="s">
        <v>67</v>
      </c>
      <c r="F1082">
        <v>1</v>
      </c>
      <c r="G1082" t="s">
        <v>68</v>
      </c>
      <c r="H1082" t="s">
        <v>129</v>
      </c>
      <c r="I1082">
        <v>1</v>
      </c>
      <c r="J1082">
        <v>0</v>
      </c>
      <c r="K1082">
        <v>0</v>
      </c>
      <c r="L1082">
        <v>0</v>
      </c>
      <c r="M1082">
        <v>0</v>
      </c>
      <c r="N1082">
        <v>0</v>
      </c>
      <c r="O1082">
        <v>1</v>
      </c>
      <c r="Q1082" t="s">
        <v>448</v>
      </c>
    </row>
    <row r="1083" spans="1:17" x14ac:dyDescent="0.35">
      <c r="A1083" t="s">
        <v>5041</v>
      </c>
      <c r="B1083" t="s">
        <v>5042</v>
      </c>
      <c r="C1083" t="s">
        <v>4207</v>
      </c>
      <c r="D1083" t="s">
        <v>5043</v>
      </c>
      <c r="E1083" t="s">
        <v>5044</v>
      </c>
      <c r="F1083">
        <v>1</v>
      </c>
      <c r="G1083" t="s">
        <v>68</v>
      </c>
      <c r="H1083" t="s">
        <v>5045</v>
      </c>
      <c r="I1083">
        <v>0</v>
      </c>
      <c r="J1083">
        <v>0</v>
      </c>
      <c r="K1083">
        <v>0</v>
      </c>
      <c r="L1083">
        <v>1</v>
      </c>
      <c r="M1083">
        <v>0</v>
      </c>
      <c r="N1083">
        <v>0</v>
      </c>
      <c r="O1083">
        <v>1</v>
      </c>
      <c r="Q1083" t="s">
        <v>70</v>
      </c>
    </row>
    <row r="1084" spans="1:17" hidden="1" x14ac:dyDescent="0.35">
      <c r="A1084" t="s">
        <v>5046</v>
      </c>
      <c r="B1084" t="s">
        <v>5047</v>
      </c>
      <c r="C1084" t="s">
        <v>4207</v>
      </c>
      <c r="D1084" t="s">
        <v>5048</v>
      </c>
      <c r="E1084" t="s">
        <v>67</v>
      </c>
      <c r="F1084">
        <v>1</v>
      </c>
      <c r="G1084" t="s">
        <v>68</v>
      </c>
      <c r="H1084" t="s">
        <v>4250</v>
      </c>
      <c r="I1084">
        <v>0</v>
      </c>
      <c r="J1084">
        <v>0</v>
      </c>
      <c r="K1084">
        <v>0</v>
      </c>
      <c r="L1084">
        <v>0</v>
      </c>
      <c r="M1084">
        <v>0</v>
      </c>
      <c r="N1084">
        <v>0</v>
      </c>
      <c r="O1084">
        <v>1</v>
      </c>
      <c r="Q1084" t="s">
        <v>1025</v>
      </c>
    </row>
    <row r="1085" spans="1:17" x14ac:dyDescent="0.35">
      <c r="A1085" t="s">
        <v>5049</v>
      </c>
      <c r="B1085" t="s">
        <v>5050</v>
      </c>
      <c r="C1085" t="s">
        <v>4207</v>
      </c>
      <c r="D1085" t="s">
        <v>5051</v>
      </c>
      <c r="E1085" t="s">
        <v>67</v>
      </c>
      <c r="F1085">
        <v>1</v>
      </c>
      <c r="G1085" t="s">
        <v>68</v>
      </c>
      <c r="H1085" t="s">
        <v>129</v>
      </c>
      <c r="I1085">
        <v>1</v>
      </c>
      <c r="J1085">
        <v>0</v>
      </c>
      <c r="K1085">
        <v>0</v>
      </c>
      <c r="L1085">
        <v>0</v>
      </c>
      <c r="M1085">
        <v>0</v>
      </c>
      <c r="N1085">
        <v>0</v>
      </c>
      <c r="O1085">
        <v>1</v>
      </c>
      <c r="Q1085" t="s">
        <v>253</v>
      </c>
    </row>
    <row r="1086" spans="1:17" hidden="1" x14ac:dyDescent="0.35">
      <c r="A1086" t="s">
        <v>5052</v>
      </c>
      <c r="B1086" t="s">
        <v>5053</v>
      </c>
      <c r="C1086" t="s">
        <v>4207</v>
      </c>
      <c r="D1086" t="s">
        <v>5054</v>
      </c>
      <c r="E1086" t="s">
        <v>5055</v>
      </c>
      <c r="F1086">
        <v>1</v>
      </c>
      <c r="G1086" t="s">
        <v>68</v>
      </c>
      <c r="H1086" t="s">
        <v>4250</v>
      </c>
      <c r="I1086">
        <v>0</v>
      </c>
      <c r="J1086">
        <v>0</v>
      </c>
      <c r="K1086">
        <v>0</v>
      </c>
      <c r="L1086">
        <v>0</v>
      </c>
      <c r="M1086">
        <v>0</v>
      </c>
      <c r="N1086">
        <v>0</v>
      </c>
      <c r="O1086">
        <v>1</v>
      </c>
      <c r="Q1086" t="s">
        <v>448</v>
      </c>
    </row>
    <row r="1087" spans="1:17" hidden="1" x14ac:dyDescent="0.35">
      <c r="A1087" t="s">
        <v>5056</v>
      </c>
      <c r="B1087" t="s">
        <v>5057</v>
      </c>
      <c r="C1087" t="s">
        <v>4207</v>
      </c>
      <c r="D1087" t="s">
        <v>5058</v>
      </c>
      <c r="E1087" t="s">
        <v>67</v>
      </c>
      <c r="F1087">
        <v>1</v>
      </c>
      <c r="G1087" t="s">
        <v>68</v>
      </c>
      <c r="H1087" t="s">
        <v>129</v>
      </c>
      <c r="I1087">
        <v>1</v>
      </c>
      <c r="J1087">
        <v>0</v>
      </c>
      <c r="K1087">
        <v>0</v>
      </c>
      <c r="L1087">
        <v>0</v>
      </c>
      <c r="M1087">
        <v>0</v>
      </c>
      <c r="N1087">
        <v>0</v>
      </c>
      <c r="O1087">
        <v>1</v>
      </c>
      <c r="Q1087" t="s">
        <v>448</v>
      </c>
    </row>
    <row r="1088" spans="1:17" x14ac:dyDescent="0.35">
      <c r="A1088" t="s">
        <v>5059</v>
      </c>
      <c r="B1088" t="s">
        <v>5060</v>
      </c>
      <c r="C1088" t="s">
        <v>4207</v>
      </c>
      <c r="D1088" t="s">
        <v>5061</v>
      </c>
      <c r="E1088" t="s">
        <v>67</v>
      </c>
      <c r="F1088">
        <v>1</v>
      </c>
      <c r="G1088" t="s">
        <v>68</v>
      </c>
      <c r="H1088" t="s">
        <v>5062</v>
      </c>
      <c r="I1088">
        <v>0</v>
      </c>
      <c r="J1088">
        <v>1</v>
      </c>
      <c r="K1088">
        <v>0</v>
      </c>
      <c r="L1088">
        <v>0</v>
      </c>
      <c r="M1088">
        <v>0</v>
      </c>
      <c r="N1088">
        <v>0</v>
      </c>
      <c r="O1088">
        <v>1</v>
      </c>
      <c r="Q1088" t="s">
        <v>70</v>
      </c>
    </row>
    <row r="1089" spans="1:17" x14ac:dyDescent="0.35">
      <c r="A1089" t="s">
        <v>5063</v>
      </c>
      <c r="B1089" t="s">
        <v>5064</v>
      </c>
      <c r="C1089" t="s">
        <v>4207</v>
      </c>
      <c r="D1089" t="s">
        <v>5065</v>
      </c>
      <c r="E1089" t="s">
        <v>67</v>
      </c>
      <c r="F1089">
        <v>1</v>
      </c>
      <c r="G1089" t="s">
        <v>68</v>
      </c>
      <c r="H1089" t="s">
        <v>129</v>
      </c>
      <c r="I1089">
        <v>1</v>
      </c>
      <c r="J1089">
        <v>0</v>
      </c>
      <c r="K1089">
        <v>0</v>
      </c>
      <c r="L1089">
        <v>0</v>
      </c>
      <c r="M1089">
        <v>0</v>
      </c>
      <c r="N1089">
        <v>0</v>
      </c>
      <c r="O1089">
        <v>1</v>
      </c>
      <c r="Q1089" t="s">
        <v>96</v>
      </c>
    </row>
    <row r="1090" spans="1:17" x14ac:dyDescent="0.35">
      <c r="A1090" t="s">
        <v>5066</v>
      </c>
      <c r="B1090" t="s">
        <v>5067</v>
      </c>
      <c r="C1090" t="s">
        <v>4207</v>
      </c>
      <c r="D1090" t="s">
        <v>5068</v>
      </c>
      <c r="E1090" t="s">
        <v>5068</v>
      </c>
      <c r="F1090">
        <v>1</v>
      </c>
      <c r="G1090" t="s">
        <v>68</v>
      </c>
      <c r="H1090" t="s">
        <v>129</v>
      </c>
      <c r="I1090">
        <v>1</v>
      </c>
      <c r="J1090">
        <v>0</v>
      </c>
      <c r="K1090">
        <v>0</v>
      </c>
      <c r="L1090">
        <v>0</v>
      </c>
      <c r="M1090">
        <v>0</v>
      </c>
      <c r="N1090">
        <v>0</v>
      </c>
      <c r="O1090">
        <v>1</v>
      </c>
      <c r="Q1090" t="s">
        <v>96</v>
      </c>
    </row>
    <row r="1091" spans="1:17" x14ac:dyDescent="0.35">
      <c r="A1091" t="s">
        <v>5069</v>
      </c>
      <c r="B1091" t="s">
        <v>5070</v>
      </c>
      <c r="C1091" t="s">
        <v>4207</v>
      </c>
      <c r="D1091" t="s">
        <v>5071</v>
      </c>
      <c r="E1091" t="s">
        <v>5072</v>
      </c>
      <c r="F1091">
        <v>1</v>
      </c>
      <c r="G1091" t="s">
        <v>68</v>
      </c>
      <c r="H1091" t="s">
        <v>5073</v>
      </c>
      <c r="I1091">
        <v>0</v>
      </c>
      <c r="J1091">
        <v>0</v>
      </c>
      <c r="K1091">
        <v>0</v>
      </c>
      <c r="L1091">
        <v>1</v>
      </c>
      <c r="M1091">
        <v>0</v>
      </c>
      <c r="N1091">
        <v>0</v>
      </c>
      <c r="O1091">
        <v>1</v>
      </c>
      <c r="Q1091" t="s">
        <v>214</v>
      </c>
    </row>
    <row r="1092" spans="1:17" x14ac:dyDescent="0.35">
      <c r="A1092" t="s">
        <v>5074</v>
      </c>
      <c r="B1092" t="s">
        <v>67</v>
      </c>
      <c r="C1092" t="s">
        <v>4207</v>
      </c>
      <c r="D1092" t="s">
        <v>5075</v>
      </c>
      <c r="E1092" t="s">
        <v>5076</v>
      </c>
      <c r="F1092">
        <v>1</v>
      </c>
      <c r="G1092" t="s">
        <v>68</v>
      </c>
      <c r="H1092" t="s">
        <v>5077</v>
      </c>
      <c r="I1092">
        <v>0</v>
      </c>
      <c r="J1092">
        <v>1</v>
      </c>
      <c r="K1092">
        <v>0</v>
      </c>
      <c r="L1092">
        <v>0</v>
      </c>
      <c r="M1092">
        <v>0</v>
      </c>
      <c r="N1092">
        <v>0</v>
      </c>
      <c r="O1092">
        <v>1</v>
      </c>
      <c r="Q1092" t="s">
        <v>96</v>
      </c>
    </row>
    <row r="1093" spans="1:17" x14ac:dyDescent="0.35">
      <c r="A1093" t="s">
        <v>5078</v>
      </c>
      <c r="B1093" t="s">
        <v>5079</v>
      </c>
      <c r="C1093" t="s">
        <v>4207</v>
      </c>
      <c r="D1093" t="s">
        <v>5080</v>
      </c>
      <c r="E1093" t="s">
        <v>5081</v>
      </c>
      <c r="F1093">
        <v>1</v>
      </c>
      <c r="G1093" t="s">
        <v>68</v>
      </c>
      <c r="H1093" t="s">
        <v>5082</v>
      </c>
      <c r="I1093">
        <v>0</v>
      </c>
      <c r="J1093">
        <v>1</v>
      </c>
      <c r="K1093">
        <v>0</v>
      </c>
      <c r="L1093">
        <v>0</v>
      </c>
      <c r="M1093">
        <v>0</v>
      </c>
      <c r="N1093">
        <v>0</v>
      </c>
      <c r="O1093">
        <v>1</v>
      </c>
      <c r="Q1093" t="s">
        <v>1259</v>
      </c>
    </row>
    <row r="1094" spans="1:17" hidden="1" x14ac:dyDescent="0.35">
      <c r="A1094" t="s">
        <v>5083</v>
      </c>
      <c r="B1094" t="s">
        <v>5084</v>
      </c>
      <c r="C1094" t="s">
        <v>4207</v>
      </c>
      <c r="D1094" t="s">
        <v>5085</v>
      </c>
      <c r="E1094" t="s">
        <v>5086</v>
      </c>
      <c r="F1094">
        <v>1</v>
      </c>
      <c r="G1094" t="s">
        <v>68</v>
      </c>
      <c r="H1094" t="s">
        <v>4250</v>
      </c>
      <c r="I1094">
        <v>0</v>
      </c>
      <c r="J1094">
        <v>0</v>
      </c>
      <c r="K1094">
        <v>0</v>
      </c>
      <c r="L1094">
        <v>0</v>
      </c>
      <c r="M1094">
        <v>0</v>
      </c>
      <c r="N1094">
        <v>0</v>
      </c>
      <c r="O1094">
        <v>1</v>
      </c>
      <c r="Q1094" t="s">
        <v>253</v>
      </c>
    </row>
    <row r="1095" spans="1:17" x14ac:dyDescent="0.35">
      <c r="A1095" t="s">
        <v>5087</v>
      </c>
      <c r="B1095" t="s">
        <v>67</v>
      </c>
      <c r="C1095" t="s">
        <v>4207</v>
      </c>
      <c r="D1095" t="s">
        <v>5088</v>
      </c>
      <c r="E1095" t="s">
        <v>195</v>
      </c>
      <c r="F1095">
        <v>1</v>
      </c>
      <c r="G1095" t="s">
        <v>68</v>
      </c>
      <c r="H1095" t="s">
        <v>129</v>
      </c>
      <c r="I1095">
        <v>1</v>
      </c>
      <c r="J1095">
        <v>0</v>
      </c>
      <c r="K1095">
        <v>0</v>
      </c>
      <c r="L1095">
        <v>0</v>
      </c>
      <c r="M1095">
        <v>0</v>
      </c>
      <c r="N1095">
        <v>0</v>
      </c>
      <c r="O1095">
        <v>1</v>
      </c>
      <c r="Q1095" t="s">
        <v>471</v>
      </c>
    </row>
    <row r="1096" spans="1:17" hidden="1" x14ac:dyDescent="0.35">
      <c r="A1096" t="s">
        <v>5089</v>
      </c>
      <c r="B1096" t="s">
        <v>5090</v>
      </c>
      <c r="C1096" t="s">
        <v>4207</v>
      </c>
      <c r="D1096" t="s">
        <v>5091</v>
      </c>
      <c r="E1096" t="s">
        <v>5092</v>
      </c>
      <c r="F1096">
        <v>1</v>
      </c>
      <c r="G1096" t="s">
        <v>68</v>
      </c>
      <c r="H1096" t="s">
        <v>129</v>
      </c>
      <c r="I1096">
        <v>1</v>
      </c>
      <c r="J1096">
        <v>0</v>
      </c>
      <c r="K1096">
        <v>0</v>
      </c>
      <c r="L1096">
        <v>0</v>
      </c>
      <c r="M1096">
        <v>0</v>
      </c>
      <c r="N1096">
        <v>0</v>
      </c>
      <c r="O1096">
        <v>1</v>
      </c>
      <c r="Q1096" t="s">
        <v>3704</v>
      </c>
    </row>
    <row r="1097" spans="1:17" hidden="1" x14ac:dyDescent="0.35">
      <c r="A1097" t="s">
        <v>5093</v>
      </c>
      <c r="B1097" t="s">
        <v>5094</v>
      </c>
      <c r="C1097" t="s">
        <v>4207</v>
      </c>
      <c r="D1097" t="s">
        <v>5095</v>
      </c>
      <c r="E1097" t="s">
        <v>4796</v>
      </c>
      <c r="F1097">
        <v>1</v>
      </c>
      <c r="G1097" t="s">
        <v>68</v>
      </c>
      <c r="H1097" t="s">
        <v>4250</v>
      </c>
      <c r="I1097">
        <v>0</v>
      </c>
      <c r="J1097">
        <v>0</v>
      </c>
      <c r="K1097">
        <v>0</v>
      </c>
      <c r="L1097">
        <v>0</v>
      </c>
      <c r="M1097">
        <v>0</v>
      </c>
      <c r="N1097">
        <v>0</v>
      </c>
      <c r="O1097">
        <v>1</v>
      </c>
      <c r="Q1097" t="s">
        <v>118</v>
      </c>
    </row>
    <row r="1098" spans="1:17" x14ac:dyDescent="0.35">
      <c r="A1098" t="s">
        <v>5096</v>
      </c>
      <c r="B1098" t="s">
        <v>5097</v>
      </c>
      <c r="C1098" t="s">
        <v>4207</v>
      </c>
      <c r="D1098" t="s">
        <v>5098</v>
      </c>
      <c r="E1098" t="s">
        <v>315</v>
      </c>
      <c r="F1098">
        <v>1</v>
      </c>
      <c r="G1098" t="s">
        <v>68</v>
      </c>
      <c r="H1098" t="s">
        <v>129</v>
      </c>
      <c r="I1098">
        <v>1</v>
      </c>
      <c r="J1098">
        <v>0</v>
      </c>
      <c r="K1098">
        <v>0</v>
      </c>
      <c r="L1098">
        <v>0</v>
      </c>
      <c r="M1098">
        <v>0</v>
      </c>
      <c r="N1098">
        <v>0</v>
      </c>
      <c r="O1098">
        <v>1</v>
      </c>
      <c r="Q1098" t="s">
        <v>471</v>
      </c>
    </row>
    <row r="1099" spans="1:17" x14ac:dyDescent="0.35">
      <c r="A1099" t="s">
        <v>5099</v>
      </c>
      <c r="B1099" t="s">
        <v>5100</v>
      </c>
      <c r="C1099" t="s">
        <v>4207</v>
      </c>
      <c r="D1099" t="s">
        <v>5101</v>
      </c>
      <c r="E1099" t="s">
        <v>4796</v>
      </c>
      <c r="F1099">
        <v>1</v>
      </c>
      <c r="G1099" t="s">
        <v>68</v>
      </c>
      <c r="H1099" t="s">
        <v>5102</v>
      </c>
      <c r="I1099">
        <v>0</v>
      </c>
      <c r="J1099">
        <v>0</v>
      </c>
      <c r="K1099">
        <v>0</v>
      </c>
      <c r="L1099">
        <v>0</v>
      </c>
      <c r="M1099">
        <v>1</v>
      </c>
      <c r="N1099">
        <v>0</v>
      </c>
      <c r="O1099">
        <v>1</v>
      </c>
      <c r="Q1099" t="s">
        <v>96</v>
      </c>
    </row>
    <row r="1100" spans="1:17" hidden="1" x14ac:dyDescent="0.35">
      <c r="A1100" t="s">
        <v>5103</v>
      </c>
      <c r="B1100" t="s">
        <v>5104</v>
      </c>
      <c r="C1100" t="s">
        <v>4207</v>
      </c>
      <c r="D1100" t="s">
        <v>5105</v>
      </c>
      <c r="E1100" t="s">
        <v>1964</v>
      </c>
      <c r="F1100">
        <v>1</v>
      </c>
      <c r="G1100" t="s">
        <v>68</v>
      </c>
      <c r="H1100" t="s">
        <v>5106</v>
      </c>
      <c r="I1100">
        <v>0</v>
      </c>
      <c r="J1100">
        <v>0</v>
      </c>
      <c r="K1100">
        <v>0</v>
      </c>
      <c r="L1100">
        <v>1</v>
      </c>
      <c r="M1100">
        <v>0</v>
      </c>
      <c r="N1100">
        <v>0</v>
      </c>
      <c r="O1100">
        <v>1</v>
      </c>
      <c r="Q1100" t="s">
        <v>5107</v>
      </c>
    </row>
    <row r="1101" spans="1:17" x14ac:dyDescent="0.35">
      <c r="A1101" t="s">
        <v>5108</v>
      </c>
      <c r="B1101" t="s">
        <v>5109</v>
      </c>
      <c r="C1101" t="s">
        <v>4207</v>
      </c>
      <c r="D1101" t="s">
        <v>5110</v>
      </c>
      <c r="E1101" t="s">
        <v>1218</v>
      </c>
      <c r="F1101">
        <v>1</v>
      </c>
      <c r="G1101" t="s">
        <v>68</v>
      </c>
      <c r="H1101" t="s">
        <v>5111</v>
      </c>
      <c r="I1101">
        <v>0</v>
      </c>
      <c r="J1101">
        <v>1</v>
      </c>
      <c r="K1101">
        <v>0</v>
      </c>
      <c r="L1101">
        <v>0</v>
      </c>
      <c r="M1101">
        <v>0</v>
      </c>
      <c r="N1101">
        <v>0</v>
      </c>
      <c r="O1101">
        <v>1</v>
      </c>
      <c r="Q1101" t="s">
        <v>606</v>
      </c>
    </row>
    <row r="1102" spans="1:17" hidden="1" x14ac:dyDescent="0.35">
      <c r="A1102" t="s">
        <v>5112</v>
      </c>
      <c r="B1102" t="s">
        <v>67</v>
      </c>
      <c r="C1102" t="s">
        <v>4207</v>
      </c>
      <c r="D1102" t="s">
        <v>5113</v>
      </c>
      <c r="E1102" t="s">
        <v>5114</v>
      </c>
      <c r="F1102">
        <v>1</v>
      </c>
      <c r="G1102" t="s">
        <v>68</v>
      </c>
      <c r="H1102" t="s">
        <v>4250</v>
      </c>
      <c r="I1102">
        <v>0</v>
      </c>
      <c r="J1102">
        <v>0</v>
      </c>
      <c r="K1102">
        <v>0</v>
      </c>
      <c r="L1102">
        <v>0</v>
      </c>
      <c r="M1102">
        <v>0</v>
      </c>
      <c r="N1102">
        <v>0</v>
      </c>
      <c r="O1102">
        <v>1</v>
      </c>
      <c r="Q1102" t="s">
        <v>5115</v>
      </c>
    </row>
    <row r="1103" spans="1:17" x14ac:dyDescent="0.35">
      <c r="A1103" t="s">
        <v>5116</v>
      </c>
      <c r="B1103" t="s">
        <v>4459</v>
      </c>
      <c r="C1103" t="s">
        <v>4207</v>
      </c>
      <c r="D1103" t="s">
        <v>4460</v>
      </c>
      <c r="E1103" t="s">
        <v>5117</v>
      </c>
      <c r="F1103">
        <v>1</v>
      </c>
      <c r="G1103" t="s">
        <v>68</v>
      </c>
      <c r="H1103" t="s">
        <v>129</v>
      </c>
      <c r="I1103">
        <v>1</v>
      </c>
      <c r="J1103">
        <v>0</v>
      </c>
      <c r="K1103">
        <v>0</v>
      </c>
      <c r="L1103">
        <v>0</v>
      </c>
      <c r="M1103">
        <v>0</v>
      </c>
      <c r="N1103">
        <v>0</v>
      </c>
      <c r="O1103">
        <v>1</v>
      </c>
      <c r="Q1103" t="s">
        <v>70</v>
      </c>
    </row>
    <row r="1104" spans="1:17" hidden="1" x14ac:dyDescent="0.35">
      <c r="A1104" t="s">
        <v>5118</v>
      </c>
      <c r="B1104" t="s">
        <v>5119</v>
      </c>
      <c r="C1104" t="s">
        <v>4207</v>
      </c>
      <c r="D1104" t="s">
        <v>5120</v>
      </c>
      <c r="E1104" t="s">
        <v>1964</v>
      </c>
      <c r="F1104">
        <v>1</v>
      </c>
      <c r="G1104" t="s">
        <v>68</v>
      </c>
      <c r="H1104" t="s">
        <v>4250</v>
      </c>
      <c r="I1104">
        <v>0</v>
      </c>
      <c r="J1104">
        <v>0</v>
      </c>
      <c r="K1104">
        <v>0</v>
      </c>
      <c r="L1104">
        <v>0</v>
      </c>
      <c r="M1104">
        <v>0</v>
      </c>
      <c r="N1104">
        <v>0</v>
      </c>
      <c r="O1104">
        <v>1</v>
      </c>
      <c r="Q1104" t="s">
        <v>5107</v>
      </c>
    </row>
    <row r="1105" spans="1:17" hidden="1" x14ac:dyDescent="0.35">
      <c r="A1105" t="s">
        <v>5121</v>
      </c>
      <c r="B1105" t="s">
        <v>5122</v>
      </c>
      <c r="C1105" t="s">
        <v>4207</v>
      </c>
      <c r="D1105" t="s">
        <v>5123</v>
      </c>
      <c r="E1105" t="s">
        <v>3001</v>
      </c>
      <c r="F1105">
        <v>1</v>
      </c>
      <c r="G1105" t="s">
        <v>68</v>
      </c>
      <c r="H1105" t="s">
        <v>129</v>
      </c>
      <c r="I1105">
        <v>1</v>
      </c>
      <c r="J1105">
        <v>0</v>
      </c>
      <c r="K1105">
        <v>0</v>
      </c>
      <c r="L1105">
        <v>0</v>
      </c>
      <c r="M1105">
        <v>0</v>
      </c>
      <c r="N1105">
        <v>0</v>
      </c>
      <c r="O1105">
        <v>1</v>
      </c>
      <c r="Q1105" t="s">
        <v>2329</v>
      </c>
    </row>
    <row r="1106" spans="1:17" x14ac:dyDescent="0.35">
      <c r="A1106" t="s">
        <v>5124</v>
      </c>
      <c r="B1106" t="s">
        <v>5125</v>
      </c>
      <c r="C1106" t="s">
        <v>4207</v>
      </c>
      <c r="D1106" t="s">
        <v>5126</v>
      </c>
      <c r="E1106" t="s">
        <v>101</v>
      </c>
      <c r="F1106">
        <v>1</v>
      </c>
      <c r="G1106" t="s">
        <v>68</v>
      </c>
      <c r="H1106" t="s">
        <v>129</v>
      </c>
      <c r="I1106">
        <v>1</v>
      </c>
      <c r="J1106">
        <v>0</v>
      </c>
      <c r="K1106">
        <v>0</v>
      </c>
      <c r="L1106">
        <v>0</v>
      </c>
      <c r="M1106">
        <v>0</v>
      </c>
      <c r="N1106">
        <v>0</v>
      </c>
      <c r="O1106">
        <v>1</v>
      </c>
      <c r="Q1106" t="s">
        <v>791</v>
      </c>
    </row>
    <row r="1107" spans="1:17" x14ac:dyDescent="0.35">
      <c r="A1107" t="s">
        <v>5127</v>
      </c>
      <c r="B1107" t="s">
        <v>5128</v>
      </c>
      <c r="C1107" t="s">
        <v>4207</v>
      </c>
      <c r="D1107" t="s">
        <v>5129</v>
      </c>
      <c r="E1107" t="s">
        <v>67</v>
      </c>
      <c r="F1107">
        <v>1</v>
      </c>
      <c r="G1107" t="s">
        <v>68</v>
      </c>
      <c r="H1107" t="s">
        <v>5130</v>
      </c>
      <c r="I1107">
        <v>0</v>
      </c>
      <c r="J1107">
        <v>0</v>
      </c>
      <c r="K1107">
        <v>0</v>
      </c>
      <c r="L1107">
        <v>1</v>
      </c>
      <c r="M1107">
        <v>0</v>
      </c>
      <c r="N1107">
        <v>0</v>
      </c>
      <c r="O1107">
        <v>1</v>
      </c>
      <c r="Q1107" t="s">
        <v>96</v>
      </c>
    </row>
    <row r="1108" spans="1:17" x14ac:dyDescent="0.35">
      <c r="A1108" t="s">
        <v>5131</v>
      </c>
      <c r="B1108" t="s">
        <v>5132</v>
      </c>
      <c r="C1108" t="s">
        <v>4207</v>
      </c>
      <c r="D1108" t="s">
        <v>5133</v>
      </c>
      <c r="E1108" t="s">
        <v>67</v>
      </c>
      <c r="F1108">
        <v>1</v>
      </c>
      <c r="G1108" t="s">
        <v>68</v>
      </c>
      <c r="H1108" t="s">
        <v>4334</v>
      </c>
      <c r="I1108">
        <v>0</v>
      </c>
      <c r="J1108">
        <v>1</v>
      </c>
      <c r="K1108">
        <v>0</v>
      </c>
      <c r="L1108">
        <v>0</v>
      </c>
      <c r="M1108">
        <v>0</v>
      </c>
      <c r="N1108">
        <v>0</v>
      </c>
      <c r="O1108">
        <v>1</v>
      </c>
      <c r="Q1108" t="s">
        <v>96</v>
      </c>
    </row>
    <row r="1109" spans="1:17" x14ac:dyDescent="0.35">
      <c r="A1109" t="s">
        <v>5134</v>
      </c>
      <c r="B1109" t="s">
        <v>5135</v>
      </c>
      <c r="C1109" t="s">
        <v>4207</v>
      </c>
      <c r="D1109" t="s">
        <v>5136</v>
      </c>
      <c r="E1109" t="s">
        <v>5137</v>
      </c>
      <c r="F1109">
        <v>1</v>
      </c>
      <c r="G1109" t="s">
        <v>68</v>
      </c>
      <c r="H1109" t="s">
        <v>123</v>
      </c>
      <c r="I1109">
        <v>0</v>
      </c>
      <c r="J1109">
        <v>1</v>
      </c>
      <c r="K1109">
        <v>0</v>
      </c>
      <c r="L1109">
        <v>0</v>
      </c>
      <c r="M1109">
        <v>0</v>
      </c>
      <c r="N1109">
        <v>0</v>
      </c>
      <c r="O1109">
        <v>1</v>
      </c>
      <c r="Q1109" t="s">
        <v>96</v>
      </c>
    </row>
    <row r="1110" spans="1:17" x14ac:dyDescent="0.35">
      <c r="A1110" t="s">
        <v>5138</v>
      </c>
      <c r="B1110" t="s">
        <v>5139</v>
      </c>
      <c r="C1110" t="s">
        <v>4207</v>
      </c>
      <c r="D1110" t="s">
        <v>5140</v>
      </c>
      <c r="E1110" t="s">
        <v>67</v>
      </c>
      <c r="F1110">
        <v>1</v>
      </c>
      <c r="G1110" t="s">
        <v>68</v>
      </c>
      <c r="H1110" t="s">
        <v>123</v>
      </c>
      <c r="I1110">
        <v>0</v>
      </c>
      <c r="J1110">
        <v>1</v>
      </c>
      <c r="K1110">
        <v>0</v>
      </c>
      <c r="L1110">
        <v>0</v>
      </c>
      <c r="M1110">
        <v>0</v>
      </c>
      <c r="N1110">
        <v>0</v>
      </c>
      <c r="O1110">
        <v>1</v>
      </c>
      <c r="Q1110" t="s">
        <v>70</v>
      </c>
    </row>
    <row r="1111" spans="1:17" x14ac:dyDescent="0.35">
      <c r="A1111" t="s">
        <v>5141</v>
      </c>
      <c r="B1111" t="s">
        <v>5142</v>
      </c>
      <c r="C1111" t="s">
        <v>4207</v>
      </c>
      <c r="D1111" t="s">
        <v>5143</v>
      </c>
      <c r="E1111" t="s">
        <v>67</v>
      </c>
      <c r="F1111">
        <v>1</v>
      </c>
      <c r="G1111" t="s">
        <v>68</v>
      </c>
      <c r="H1111" t="s">
        <v>5144</v>
      </c>
      <c r="I1111">
        <v>0</v>
      </c>
      <c r="J1111">
        <v>0</v>
      </c>
      <c r="K1111">
        <v>0</v>
      </c>
      <c r="L1111">
        <v>1</v>
      </c>
      <c r="M1111">
        <v>1</v>
      </c>
      <c r="N1111">
        <v>0</v>
      </c>
      <c r="O1111">
        <v>1</v>
      </c>
      <c r="Q1111" t="s">
        <v>70</v>
      </c>
    </row>
    <row r="1112" spans="1:17" x14ac:dyDescent="0.35">
      <c r="A1112" t="s">
        <v>5145</v>
      </c>
      <c r="B1112" t="s">
        <v>5146</v>
      </c>
      <c r="C1112" t="s">
        <v>4207</v>
      </c>
      <c r="D1112" t="s">
        <v>5147</v>
      </c>
      <c r="E1112" t="s">
        <v>67</v>
      </c>
      <c r="F1112">
        <v>1</v>
      </c>
      <c r="G1112" t="s">
        <v>68</v>
      </c>
      <c r="H1112" t="s">
        <v>129</v>
      </c>
      <c r="I1112">
        <v>1</v>
      </c>
      <c r="J1112">
        <v>0</v>
      </c>
      <c r="K1112">
        <v>0</v>
      </c>
      <c r="L1112">
        <v>0</v>
      </c>
      <c r="M1112">
        <v>0</v>
      </c>
      <c r="N1112">
        <v>0</v>
      </c>
      <c r="O1112">
        <v>1</v>
      </c>
      <c r="Q1112" t="s">
        <v>1810</v>
      </c>
    </row>
    <row r="1113" spans="1:17" x14ac:dyDescent="0.35">
      <c r="A1113" t="s">
        <v>5148</v>
      </c>
      <c r="B1113" t="s">
        <v>5149</v>
      </c>
      <c r="C1113" t="s">
        <v>4207</v>
      </c>
      <c r="D1113" t="s">
        <v>5150</v>
      </c>
      <c r="E1113" t="s">
        <v>4404</v>
      </c>
      <c r="F1113">
        <v>1</v>
      </c>
      <c r="G1113" t="s">
        <v>68</v>
      </c>
      <c r="H1113" t="s">
        <v>123</v>
      </c>
      <c r="I1113">
        <v>0</v>
      </c>
      <c r="J1113">
        <v>1</v>
      </c>
      <c r="K1113">
        <v>0</v>
      </c>
      <c r="L1113">
        <v>0</v>
      </c>
      <c r="M1113">
        <v>0</v>
      </c>
      <c r="N1113">
        <v>0</v>
      </c>
      <c r="O1113">
        <v>1</v>
      </c>
      <c r="Q1113" t="s">
        <v>96</v>
      </c>
    </row>
    <row r="1114" spans="1:17" hidden="1" x14ac:dyDescent="0.35">
      <c r="A1114" t="s">
        <v>5151</v>
      </c>
      <c r="B1114" t="s">
        <v>5152</v>
      </c>
      <c r="C1114" t="s">
        <v>4207</v>
      </c>
      <c r="D1114" t="s">
        <v>5153</v>
      </c>
      <c r="E1114" t="s">
        <v>67</v>
      </c>
      <c r="F1114">
        <v>1</v>
      </c>
      <c r="G1114" t="s">
        <v>68</v>
      </c>
      <c r="H1114" t="s">
        <v>4250</v>
      </c>
      <c r="I1114">
        <v>0</v>
      </c>
      <c r="J1114">
        <v>0</v>
      </c>
      <c r="K1114">
        <v>0</v>
      </c>
      <c r="L1114">
        <v>0</v>
      </c>
      <c r="M1114">
        <v>0</v>
      </c>
      <c r="N1114">
        <v>0</v>
      </c>
      <c r="O1114">
        <v>1</v>
      </c>
      <c r="Q1114" t="s">
        <v>566</v>
      </c>
    </row>
    <row r="1115" spans="1:17" x14ac:dyDescent="0.35">
      <c r="A1115" t="s">
        <v>5154</v>
      </c>
      <c r="B1115" t="s">
        <v>5155</v>
      </c>
      <c r="C1115" t="s">
        <v>4207</v>
      </c>
      <c r="D1115" t="s">
        <v>5156</v>
      </c>
      <c r="E1115" t="s">
        <v>67</v>
      </c>
      <c r="F1115">
        <v>1</v>
      </c>
      <c r="G1115" t="s">
        <v>68</v>
      </c>
      <c r="H1115" t="s">
        <v>129</v>
      </c>
      <c r="I1115">
        <v>1</v>
      </c>
      <c r="J1115">
        <v>0</v>
      </c>
      <c r="K1115">
        <v>0</v>
      </c>
      <c r="L1115">
        <v>0</v>
      </c>
      <c r="M1115">
        <v>0</v>
      </c>
      <c r="N1115">
        <v>0</v>
      </c>
      <c r="O1115">
        <v>1</v>
      </c>
      <c r="Q1115" t="s">
        <v>606</v>
      </c>
    </row>
    <row r="1116" spans="1:17" x14ac:dyDescent="0.35">
      <c r="A1116" t="s">
        <v>5157</v>
      </c>
      <c r="B1116" t="s">
        <v>5158</v>
      </c>
      <c r="C1116" t="s">
        <v>4207</v>
      </c>
      <c r="D1116" t="s">
        <v>5159</v>
      </c>
      <c r="E1116" t="s">
        <v>67</v>
      </c>
      <c r="F1116">
        <v>1</v>
      </c>
      <c r="G1116" t="s">
        <v>68</v>
      </c>
      <c r="H1116" t="s">
        <v>129</v>
      </c>
      <c r="I1116">
        <v>1</v>
      </c>
      <c r="J1116">
        <v>0</v>
      </c>
      <c r="K1116">
        <v>0</v>
      </c>
      <c r="L1116">
        <v>0</v>
      </c>
      <c r="M1116">
        <v>0</v>
      </c>
      <c r="N1116">
        <v>0</v>
      </c>
      <c r="O1116">
        <v>1</v>
      </c>
      <c r="Q1116" t="s">
        <v>471</v>
      </c>
    </row>
    <row r="1117" spans="1:17" x14ac:dyDescent="0.35">
      <c r="A1117" t="s">
        <v>5160</v>
      </c>
      <c r="B1117" t="s">
        <v>67</v>
      </c>
      <c r="C1117" t="s">
        <v>4207</v>
      </c>
      <c r="D1117" t="s">
        <v>5161</v>
      </c>
      <c r="E1117" t="s">
        <v>67</v>
      </c>
      <c r="F1117">
        <v>1</v>
      </c>
      <c r="G1117" t="s">
        <v>68</v>
      </c>
      <c r="H1117" t="s">
        <v>129</v>
      </c>
      <c r="I1117">
        <v>1</v>
      </c>
      <c r="J1117">
        <v>0</v>
      </c>
      <c r="K1117">
        <v>0</v>
      </c>
      <c r="L1117">
        <v>0</v>
      </c>
      <c r="M1117">
        <v>0</v>
      </c>
      <c r="N1117">
        <v>0</v>
      </c>
      <c r="O1117">
        <v>1</v>
      </c>
      <c r="Q1117" t="s">
        <v>130</v>
      </c>
    </row>
    <row r="1118" spans="1:17" hidden="1" x14ac:dyDescent="0.35">
      <c r="A1118" t="s">
        <v>5162</v>
      </c>
      <c r="B1118" t="s">
        <v>5163</v>
      </c>
      <c r="C1118" t="s">
        <v>4207</v>
      </c>
      <c r="D1118" t="s">
        <v>5164</v>
      </c>
      <c r="E1118" t="s">
        <v>67</v>
      </c>
      <c r="F1118">
        <v>1</v>
      </c>
      <c r="G1118" t="s">
        <v>68</v>
      </c>
      <c r="H1118" t="s">
        <v>4250</v>
      </c>
      <c r="I1118">
        <v>0</v>
      </c>
      <c r="J1118">
        <v>0</v>
      </c>
      <c r="K1118">
        <v>0</v>
      </c>
      <c r="L1118">
        <v>0</v>
      </c>
      <c r="M1118">
        <v>0</v>
      </c>
      <c r="N1118">
        <v>0</v>
      </c>
      <c r="O1118">
        <v>1</v>
      </c>
      <c r="Q1118" t="s">
        <v>459</v>
      </c>
    </row>
    <row r="1119" spans="1:17" x14ac:dyDescent="0.35">
      <c r="A1119" t="s">
        <v>5165</v>
      </c>
      <c r="B1119" t="s">
        <v>5166</v>
      </c>
      <c r="C1119" t="s">
        <v>4207</v>
      </c>
      <c r="D1119" t="s">
        <v>5167</v>
      </c>
      <c r="E1119" t="s">
        <v>5168</v>
      </c>
      <c r="F1119">
        <v>1</v>
      </c>
      <c r="G1119" t="s">
        <v>68</v>
      </c>
      <c r="H1119" t="s">
        <v>129</v>
      </c>
      <c r="I1119">
        <v>1</v>
      </c>
      <c r="J1119">
        <v>0</v>
      </c>
      <c r="K1119">
        <v>0</v>
      </c>
      <c r="L1119">
        <v>0</v>
      </c>
      <c r="M1119">
        <v>0</v>
      </c>
      <c r="N1119">
        <v>0</v>
      </c>
      <c r="O1119">
        <v>1</v>
      </c>
      <c r="Q1119" t="s">
        <v>1810</v>
      </c>
    </row>
    <row r="1120" spans="1:17" x14ac:dyDescent="0.35">
      <c r="A1120" t="s">
        <v>5169</v>
      </c>
      <c r="B1120" t="s">
        <v>67</v>
      </c>
      <c r="C1120" t="s">
        <v>4207</v>
      </c>
      <c r="D1120" t="s">
        <v>5170</v>
      </c>
      <c r="E1120" t="s">
        <v>67</v>
      </c>
      <c r="F1120">
        <v>1</v>
      </c>
      <c r="G1120" t="s">
        <v>68</v>
      </c>
      <c r="H1120" t="s">
        <v>129</v>
      </c>
      <c r="I1120">
        <v>1</v>
      </c>
      <c r="J1120">
        <v>0</v>
      </c>
      <c r="K1120">
        <v>0</v>
      </c>
      <c r="L1120">
        <v>0</v>
      </c>
      <c r="M1120">
        <v>0</v>
      </c>
      <c r="N1120">
        <v>0</v>
      </c>
      <c r="O1120">
        <v>1</v>
      </c>
      <c r="Q1120" t="s">
        <v>606</v>
      </c>
    </row>
    <row r="1121" spans="1:17" x14ac:dyDescent="0.35">
      <c r="A1121" t="s">
        <v>5171</v>
      </c>
      <c r="B1121" t="s">
        <v>5172</v>
      </c>
      <c r="C1121" t="s">
        <v>4207</v>
      </c>
      <c r="D1121" t="s">
        <v>5173</v>
      </c>
      <c r="E1121" t="s">
        <v>5174</v>
      </c>
      <c r="F1121">
        <v>1</v>
      </c>
      <c r="G1121" t="s">
        <v>68</v>
      </c>
      <c r="H1121" t="s">
        <v>129</v>
      </c>
      <c r="I1121">
        <v>1</v>
      </c>
      <c r="J1121">
        <v>0</v>
      </c>
      <c r="K1121">
        <v>0</v>
      </c>
      <c r="L1121">
        <v>0</v>
      </c>
      <c r="M1121">
        <v>0</v>
      </c>
      <c r="N1121">
        <v>0</v>
      </c>
      <c r="O1121">
        <v>1</v>
      </c>
      <c r="Q1121" t="s">
        <v>973</v>
      </c>
    </row>
    <row r="1122" spans="1:17" x14ac:dyDescent="0.35">
      <c r="A1122" t="s">
        <v>5175</v>
      </c>
      <c r="B1122" t="s">
        <v>5176</v>
      </c>
      <c r="C1122" t="s">
        <v>4207</v>
      </c>
      <c r="D1122" t="s">
        <v>5177</v>
      </c>
      <c r="E1122" t="s">
        <v>5178</v>
      </c>
      <c r="F1122">
        <v>1</v>
      </c>
      <c r="G1122" t="s">
        <v>68</v>
      </c>
      <c r="H1122" t="s">
        <v>5179</v>
      </c>
      <c r="I1122">
        <v>0</v>
      </c>
      <c r="J1122">
        <v>1</v>
      </c>
      <c r="K1122">
        <v>0</v>
      </c>
      <c r="L1122">
        <v>0</v>
      </c>
      <c r="M1122">
        <v>0</v>
      </c>
      <c r="N1122">
        <v>0</v>
      </c>
      <c r="O1122">
        <v>1</v>
      </c>
      <c r="Q1122" t="s">
        <v>606</v>
      </c>
    </row>
    <row r="1123" spans="1:17" x14ac:dyDescent="0.35">
      <c r="A1123" t="s">
        <v>5180</v>
      </c>
      <c r="B1123" t="s">
        <v>5181</v>
      </c>
      <c r="C1123" t="s">
        <v>4207</v>
      </c>
      <c r="D1123" t="s">
        <v>5182</v>
      </c>
      <c r="E1123" t="s">
        <v>67</v>
      </c>
      <c r="F1123">
        <v>1</v>
      </c>
      <c r="G1123" t="s">
        <v>68</v>
      </c>
      <c r="H1123" t="s">
        <v>129</v>
      </c>
      <c r="I1123">
        <v>1</v>
      </c>
      <c r="J1123">
        <v>0</v>
      </c>
      <c r="K1123">
        <v>0</v>
      </c>
      <c r="L1123">
        <v>0</v>
      </c>
      <c r="M1123">
        <v>0</v>
      </c>
      <c r="N1123">
        <v>0</v>
      </c>
      <c r="O1123">
        <v>1</v>
      </c>
      <c r="Q1123" t="s">
        <v>70</v>
      </c>
    </row>
    <row r="1124" spans="1:17" x14ac:dyDescent="0.35">
      <c r="A1124" t="s">
        <v>5183</v>
      </c>
      <c r="B1124" t="s">
        <v>5184</v>
      </c>
      <c r="C1124" t="s">
        <v>4207</v>
      </c>
      <c r="D1124" t="s">
        <v>5185</v>
      </c>
      <c r="E1124" t="s">
        <v>5186</v>
      </c>
      <c r="F1124">
        <v>1</v>
      </c>
      <c r="G1124" t="s">
        <v>68</v>
      </c>
      <c r="H1124" t="s">
        <v>129</v>
      </c>
      <c r="I1124">
        <v>1</v>
      </c>
      <c r="J1124">
        <v>0</v>
      </c>
      <c r="K1124">
        <v>0</v>
      </c>
      <c r="L1124">
        <v>0</v>
      </c>
      <c r="M1124">
        <v>0</v>
      </c>
      <c r="N1124">
        <v>0</v>
      </c>
      <c r="O1124">
        <v>1</v>
      </c>
      <c r="Q1124" t="s">
        <v>118</v>
      </c>
    </row>
    <row r="1125" spans="1:17" x14ac:dyDescent="0.35">
      <c r="A1125" t="s">
        <v>5187</v>
      </c>
      <c r="B1125" t="s">
        <v>5188</v>
      </c>
      <c r="C1125" t="s">
        <v>4207</v>
      </c>
      <c r="D1125" t="s">
        <v>5189</v>
      </c>
      <c r="E1125" t="s">
        <v>5190</v>
      </c>
      <c r="F1125">
        <v>1</v>
      </c>
      <c r="G1125" t="s">
        <v>68</v>
      </c>
      <c r="H1125" t="s">
        <v>129</v>
      </c>
      <c r="I1125">
        <v>1</v>
      </c>
      <c r="J1125">
        <v>0</v>
      </c>
      <c r="K1125">
        <v>0</v>
      </c>
      <c r="L1125">
        <v>0</v>
      </c>
      <c r="M1125">
        <v>0</v>
      </c>
      <c r="N1125">
        <v>0</v>
      </c>
      <c r="O1125">
        <v>1</v>
      </c>
      <c r="Q1125" t="s">
        <v>96</v>
      </c>
    </row>
    <row r="1126" spans="1:17" x14ac:dyDescent="0.35">
      <c r="A1126" t="s">
        <v>5191</v>
      </c>
      <c r="B1126" t="s">
        <v>67</v>
      </c>
      <c r="C1126" t="s">
        <v>4207</v>
      </c>
      <c r="D1126" t="s">
        <v>5192</v>
      </c>
      <c r="E1126" t="s">
        <v>5193</v>
      </c>
      <c r="F1126">
        <v>1</v>
      </c>
      <c r="G1126" t="s">
        <v>68</v>
      </c>
      <c r="H1126" t="s">
        <v>129</v>
      </c>
      <c r="I1126">
        <v>1</v>
      </c>
      <c r="J1126">
        <v>0</v>
      </c>
      <c r="K1126">
        <v>0</v>
      </c>
      <c r="L1126">
        <v>0</v>
      </c>
      <c r="M1126">
        <v>0</v>
      </c>
      <c r="N1126">
        <v>0</v>
      </c>
      <c r="O1126">
        <v>1</v>
      </c>
      <c r="Q1126" t="s">
        <v>70</v>
      </c>
    </row>
    <row r="1127" spans="1:17" hidden="1" x14ac:dyDescent="0.35">
      <c r="A1127" t="s">
        <v>5194</v>
      </c>
      <c r="B1127" t="s">
        <v>5195</v>
      </c>
      <c r="C1127" t="s">
        <v>4207</v>
      </c>
      <c r="D1127" t="s">
        <v>5196</v>
      </c>
      <c r="E1127" t="s">
        <v>5197</v>
      </c>
      <c r="F1127">
        <v>1</v>
      </c>
      <c r="G1127" t="s">
        <v>68</v>
      </c>
      <c r="H1127" t="s">
        <v>129</v>
      </c>
      <c r="I1127">
        <v>1</v>
      </c>
      <c r="J1127">
        <v>0</v>
      </c>
      <c r="K1127">
        <v>0</v>
      </c>
      <c r="L1127">
        <v>0</v>
      </c>
      <c r="M1127">
        <v>0</v>
      </c>
      <c r="N1127">
        <v>0</v>
      </c>
      <c r="O1127">
        <v>1</v>
      </c>
      <c r="Q1127" t="s">
        <v>3960</v>
      </c>
    </row>
    <row r="1128" spans="1:17" x14ac:dyDescent="0.35">
      <c r="A1128" t="s">
        <v>5198</v>
      </c>
      <c r="B1128" t="s">
        <v>5199</v>
      </c>
      <c r="C1128" t="s">
        <v>4207</v>
      </c>
      <c r="D1128" t="s">
        <v>5200</v>
      </c>
      <c r="E1128" t="s">
        <v>5201</v>
      </c>
      <c r="F1128">
        <v>1</v>
      </c>
      <c r="G1128" t="s">
        <v>68</v>
      </c>
      <c r="H1128" t="s">
        <v>129</v>
      </c>
      <c r="I1128">
        <v>1</v>
      </c>
      <c r="J1128">
        <v>0</v>
      </c>
      <c r="K1128">
        <v>0</v>
      </c>
      <c r="L1128">
        <v>0</v>
      </c>
      <c r="M1128">
        <v>0</v>
      </c>
      <c r="N1128">
        <v>0</v>
      </c>
      <c r="O1128">
        <v>1</v>
      </c>
      <c r="Q1128" t="s">
        <v>253</v>
      </c>
    </row>
    <row r="1129" spans="1:17" x14ac:dyDescent="0.35">
      <c r="A1129" t="s">
        <v>5202</v>
      </c>
      <c r="B1129" t="s">
        <v>5203</v>
      </c>
      <c r="C1129" t="s">
        <v>4207</v>
      </c>
      <c r="D1129" t="s">
        <v>5204</v>
      </c>
      <c r="E1129" t="s">
        <v>5205</v>
      </c>
      <c r="F1129">
        <v>1</v>
      </c>
      <c r="G1129" t="s">
        <v>68</v>
      </c>
      <c r="H1129" t="s">
        <v>123</v>
      </c>
      <c r="I1129">
        <v>0</v>
      </c>
      <c r="J1129">
        <v>1</v>
      </c>
      <c r="K1129">
        <v>0</v>
      </c>
      <c r="L1129">
        <v>0</v>
      </c>
      <c r="M1129">
        <v>0</v>
      </c>
      <c r="N1129">
        <v>0</v>
      </c>
      <c r="O1129">
        <v>1</v>
      </c>
      <c r="Q1129" t="s">
        <v>1810</v>
      </c>
    </row>
    <row r="1130" spans="1:17" x14ac:dyDescent="0.35">
      <c r="A1130" t="s">
        <v>5206</v>
      </c>
      <c r="B1130" t="s">
        <v>5207</v>
      </c>
      <c r="C1130" t="s">
        <v>4207</v>
      </c>
      <c r="D1130" t="s">
        <v>5208</v>
      </c>
      <c r="E1130" t="s">
        <v>101</v>
      </c>
      <c r="F1130">
        <v>1</v>
      </c>
      <c r="G1130" t="s">
        <v>68</v>
      </c>
      <c r="H1130" t="s">
        <v>129</v>
      </c>
      <c r="I1130">
        <v>1</v>
      </c>
      <c r="J1130">
        <v>0</v>
      </c>
      <c r="K1130">
        <v>0</v>
      </c>
      <c r="L1130">
        <v>0</v>
      </c>
      <c r="M1130">
        <v>0</v>
      </c>
      <c r="N1130">
        <v>0</v>
      </c>
      <c r="O1130">
        <v>1</v>
      </c>
      <c r="Q1130" t="s">
        <v>130</v>
      </c>
    </row>
    <row r="1131" spans="1:17" x14ac:dyDescent="0.35">
      <c r="A1131" t="s">
        <v>5209</v>
      </c>
      <c r="B1131" t="s">
        <v>5210</v>
      </c>
      <c r="C1131" t="s">
        <v>4207</v>
      </c>
      <c r="D1131" t="s">
        <v>5211</v>
      </c>
      <c r="E1131" t="s">
        <v>5212</v>
      </c>
      <c r="F1131">
        <v>1</v>
      </c>
      <c r="G1131" t="s">
        <v>68</v>
      </c>
      <c r="H1131" t="s">
        <v>123</v>
      </c>
      <c r="I1131">
        <v>0</v>
      </c>
      <c r="J1131">
        <v>1</v>
      </c>
      <c r="K1131">
        <v>0</v>
      </c>
      <c r="L1131">
        <v>0</v>
      </c>
      <c r="M1131">
        <v>0</v>
      </c>
      <c r="N1131">
        <v>0</v>
      </c>
      <c r="O1131">
        <v>1</v>
      </c>
      <c r="Q1131" t="s">
        <v>1810</v>
      </c>
    </row>
    <row r="1132" spans="1:17" x14ac:dyDescent="0.35">
      <c r="A1132" t="s">
        <v>5213</v>
      </c>
      <c r="B1132" t="s">
        <v>5214</v>
      </c>
      <c r="C1132" t="s">
        <v>4207</v>
      </c>
      <c r="D1132" t="s">
        <v>5215</v>
      </c>
      <c r="E1132" t="s">
        <v>88</v>
      </c>
      <c r="F1132">
        <v>1</v>
      </c>
      <c r="G1132" t="s">
        <v>68</v>
      </c>
      <c r="H1132" t="s">
        <v>129</v>
      </c>
      <c r="I1132">
        <v>1</v>
      </c>
      <c r="J1132">
        <v>0</v>
      </c>
      <c r="K1132">
        <v>0</v>
      </c>
      <c r="L1132">
        <v>0</v>
      </c>
      <c r="M1132">
        <v>0</v>
      </c>
      <c r="N1132">
        <v>0</v>
      </c>
      <c r="O1132">
        <v>1</v>
      </c>
      <c r="Q1132" t="s">
        <v>776</v>
      </c>
    </row>
    <row r="1133" spans="1:17" x14ac:dyDescent="0.35">
      <c r="A1133" t="s">
        <v>5216</v>
      </c>
      <c r="G1133" t="s">
        <v>5217</v>
      </c>
      <c r="I1133">
        <v>0</v>
      </c>
      <c r="J1133">
        <v>0</v>
      </c>
      <c r="K1133">
        <v>0</v>
      </c>
      <c r="L1133">
        <v>0</v>
      </c>
      <c r="M1133">
        <v>0</v>
      </c>
      <c r="N1133">
        <v>0</v>
      </c>
      <c r="O1133">
        <v>0</v>
      </c>
      <c r="Q1133" t="s">
        <v>96</v>
      </c>
    </row>
    <row r="1134" spans="1:17" x14ac:dyDescent="0.35">
      <c r="A1134" t="s">
        <v>5218</v>
      </c>
      <c r="B1134" t="s">
        <v>4277</v>
      </c>
      <c r="C1134" t="s">
        <v>5219</v>
      </c>
      <c r="D1134" t="s">
        <v>5220</v>
      </c>
      <c r="E1134" t="s">
        <v>861</v>
      </c>
      <c r="F1134">
        <v>3</v>
      </c>
      <c r="G1134" t="s">
        <v>68</v>
      </c>
      <c r="H1134" t="s">
        <v>5221</v>
      </c>
      <c r="I1134">
        <v>0</v>
      </c>
      <c r="J1134">
        <v>1</v>
      </c>
      <c r="K1134">
        <v>0</v>
      </c>
      <c r="L1134">
        <v>0</v>
      </c>
      <c r="M1134">
        <v>0</v>
      </c>
      <c r="N1134">
        <v>0</v>
      </c>
      <c r="O1134">
        <v>1</v>
      </c>
      <c r="Q1134" t="s">
        <v>70</v>
      </c>
    </row>
    <row r="1135" spans="1:17" x14ac:dyDescent="0.35">
      <c r="A1135" t="s">
        <v>5222</v>
      </c>
      <c r="B1135" t="s">
        <v>5223</v>
      </c>
      <c r="C1135" t="s">
        <v>5224</v>
      </c>
      <c r="D1135" t="s">
        <v>5225</v>
      </c>
      <c r="E1135" t="s">
        <v>212</v>
      </c>
      <c r="F1135">
        <v>2</v>
      </c>
      <c r="G1135" t="s">
        <v>68</v>
      </c>
      <c r="H1135" t="s">
        <v>5226</v>
      </c>
      <c r="I1135">
        <v>0</v>
      </c>
      <c r="J1135">
        <v>0</v>
      </c>
      <c r="K1135">
        <v>1</v>
      </c>
      <c r="L1135">
        <v>0</v>
      </c>
      <c r="M1135">
        <v>1</v>
      </c>
      <c r="N1135">
        <v>0</v>
      </c>
      <c r="O1135">
        <v>1</v>
      </c>
      <c r="Q1135" t="s">
        <v>96</v>
      </c>
    </row>
    <row r="1136" spans="1:17" x14ac:dyDescent="0.35">
      <c r="A1136" t="s">
        <v>5227</v>
      </c>
      <c r="B1136" t="s">
        <v>5228</v>
      </c>
      <c r="C1136" t="s">
        <v>5229</v>
      </c>
      <c r="D1136" t="s">
        <v>5230</v>
      </c>
      <c r="E1136" t="s">
        <v>4800</v>
      </c>
      <c r="F1136">
        <v>1</v>
      </c>
      <c r="G1136" t="s">
        <v>68</v>
      </c>
      <c r="H1136" t="s">
        <v>5231</v>
      </c>
      <c r="I1136">
        <v>0</v>
      </c>
      <c r="J1136">
        <v>1</v>
      </c>
      <c r="K1136">
        <v>0</v>
      </c>
      <c r="L1136">
        <v>0</v>
      </c>
      <c r="M1136">
        <v>0</v>
      </c>
      <c r="N1136">
        <v>0</v>
      </c>
      <c r="O1136">
        <v>1</v>
      </c>
      <c r="Q1136" t="s">
        <v>868</v>
      </c>
    </row>
    <row r="1137" spans="1:17" x14ac:dyDescent="0.35">
      <c r="A1137" t="s">
        <v>5232</v>
      </c>
      <c r="B1137" t="s">
        <v>5233</v>
      </c>
      <c r="C1137" t="s">
        <v>5234</v>
      </c>
      <c r="D1137" t="s">
        <v>5235</v>
      </c>
      <c r="E1137" t="s">
        <v>1850</v>
      </c>
      <c r="F1137">
        <v>1</v>
      </c>
      <c r="G1137" t="s">
        <v>68</v>
      </c>
      <c r="I1137">
        <v>1</v>
      </c>
      <c r="J1137">
        <v>0</v>
      </c>
      <c r="K1137">
        <v>0</v>
      </c>
      <c r="L1137">
        <v>0</v>
      </c>
      <c r="M1137">
        <v>0</v>
      </c>
      <c r="N1137">
        <v>0</v>
      </c>
      <c r="O1137">
        <v>1</v>
      </c>
      <c r="Q1137" t="s">
        <v>566</v>
      </c>
    </row>
    <row r="1138" spans="1:17" x14ac:dyDescent="0.35">
      <c r="A1138" t="s">
        <v>5236</v>
      </c>
      <c r="B1138" t="s">
        <v>5237</v>
      </c>
      <c r="C1138" t="s">
        <v>5238</v>
      </c>
      <c r="D1138" t="s">
        <v>5239</v>
      </c>
      <c r="E1138" t="s">
        <v>386</v>
      </c>
      <c r="F1138">
        <v>1</v>
      </c>
      <c r="G1138" t="s">
        <v>68</v>
      </c>
      <c r="H1138" t="s">
        <v>5240</v>
      </c>
      <c r="I1138">
        <v>0</v>
      </c>
      <c r="J1138">
        <v>0</v>
      </c>
      <c r="K1138">
        <v>1</v>
      </c>
      <c r="L1138">
        <v>1</v>
      </c>
      <c r="M1138">
        <v>0</v>
      </c>
      <c r="N1138">
        <v>0</v>
      </c>
      <c r="O1138">
        <v>1</v>
      </c>
      <c r="Q1138" t="s">
        <v>70</v>
      </c>
    </row>
    <row r="1139" spans="1:17" x14ac:dyDescent="0.35">
      <c r="A1139" t="s">
        <v>5241</v>
      </c>
      <c r="B1139" t="s">
        <v>5242</v>
      </c>
      <c r="C1139" t="s">
        <v>5243</v>
      </c>
      <c r="D1139" t="s">
        <v>5244</v>
      </c>
      <c r="F1139">
        <v>1</v>
      </c>
      <c r="G1139" t="s">
        <v>68</v>
      </c>
      <c r="H1139" t="s">
        <v>5245</v>
      </c>
      <c r="I1139">
        <v>0</v>
      </c>
      <c r="J1139">
        <v>0</v>
      </c>
      <c r="K1139">
        <v>0</v>
      </c>
      <c r="L1139">
        <v>1</v>
      </c>
      <c r="M1139">
        <v>1</v>
      </c>
      <c r="N1139">
        <v>0</v>
      </c>
      <c r="O1139">
        <v>1</v>
      </c>
      <c r="Q1139" t="s">
        <v>606</v>
      </c>
    </row>
    <row r="1140" spans="1:17" x14ac:dyDescent="0.35">
      <c r="A1140" t="s">
        <v>5246</v>
      </c>
      <c r="B1140" t="s">
        <v>5247</v>
      </c>
      <c r="C1140" t="s">
        <v>5248</v>
      </c>
      <c r="D1140" t="s">
        <v>5249</v>
      </c>
      <c r="E1140" t="s">
        <v>5250</v>
      </c>
      <c r="F1140">
        <v>2</v>
      </c>
      <c r="G1140" t="s">
        <v>68</v>
      </c>
      <c r="H1140" t="s">
        <v>5251</v>
      </c>
      <c r="I1140">
        <v>0</v>
      </c>
      <c r="J1140">
        <v>1</v>
      </c>
      <c r="K1140">
        <v>0</v>
      </c>
      <c r="L1140">
        <v>0</v>
      </c>
      <c r="M1140">
        <v>0</v>
      </c>
      <c r="N1140">
        <v>0</v>
      </c>
      <c r="O1140">
        <v>1</v>
      </c>
      <c r="Q1140" t="s">
        <v>505</v>
      </c>
    </row>
    <row r="1141" spans="1:17" x14ac:dyDescent="0.35">
      <c r="A1141" t="s">
        <v>5252</v>
      </c>
      <c r="B1141" t="s">
        <v>5253</v>
      </c>
      <c r="C1141" t="s">
        <v>5254</v>
      </c>
      <c r="D1141" t="s">
        <v>5255</v>
      </c>
      <c r="E1141" t="s">
        <v>1487</v>
      </c>
      <c r="F1141">
        <v>1</v>
      </c>
      <c r="G1141" t="s">
        <v>68</v>
      </c>
      <c r="I1141">
        <v>1</v>
      </c>
      <c r="J1141">
        <v>0</v>
      </c>
      <c r="K1141">
        <v>0</v>
      </c>
      <c r="L1141">
        <v>0</v>
      </c>
      <c r="M1141">
        <v>0</v>
      </c>
      <c r="N1141">
        <v>0</v>
      </c>
      <c r="O1141">
        <v>1</v>
      </c>
      <c r="Q1141" t="s">
        <v>253</v>
      </c>
    </row>
    <row r="1142" spans="1:17" x14ac:dyDescent="0.35">
      <c r="A1142" t="s">
        <v>5256</v>
      </c>
      <c r="B1142" t="s">
        <v>5257</v>
      </c>
      <c r="C1142" t="s">
        <v>5258</v>
      </c>
      <c r="D1142" t="s">
        <v>5259</v>
      </c>
      <c r="E1142" t="s">
        <v>101</v>
      </c>
      <c r="F1142">
        <v>1</v>
      </c>
      <c r="G1142" t="s">
        <v>68</v>
      </c>
      <c r="H1142" t="s">
        <v>5260</v>
      </c>
      <c r="I1142">
        <v>0</v>
      </c>
      <c r="J1142">
        <v>1</v>
      </c>
      <c r="K1142">
        <v>0</v>
      </c>
      <c r="L1142">
        <v>0</v>
      </c>
      <c r="M1142">
        <v>0</v>
      </c>
      <c r="N1142">
        <v>0</v>
      </c>
      <c r="O1142">
        <v>1</v>
      </c>
      <c r="Q1142" t="s">
        <v>70</v>
      </c>
    </row>
    <row r="1143" spans="1:17" x14ac:dyDescent="0.35">
      <c r="A1143" t="s">
        <v>5261</v>
      </c>
      <c r="B1143" t="s">
        <v>5262</v>
      </c>
      <c r="C1143" t="s">
        <v>5263</v>
      </c>
      <c r="D1143" t="s">
        <v>5264</v>
      </c>
      <c r="E1143" t="s">
        <v>2829</v>
      </c>
      <c r="F1143">
        <v>1</v>
      </c>
      <c r="G1143" t="s">
        <v>68</v>
      </c>
      <c r="H1143" t="s">
        <v>5265</v>
      </c>
      <c r="I1143">
        <v>0</v>
      </c>
      <c r="J1143">
        <v>1</v>
      </c>
      <c r="K1143">
        <v>0</v>
      </c>
      <c r="L1143">
        <v>0</v>
      </c>
      <c r="M1143">
        <v>0</v>
      </c>
      <c r="N1143">
        <v>0</v>
      </c>
      <c r="O1143">
        <v>1</v>
      </c>
      <c r="Q1143" t="s">
        <v>70</v>
      </c>
    </row>
    <row r="1144" spans="1:17" x14ac:dyDescent="0.35">
      <c r="A1144" t="s">
        <v>5266</v>
      </c>
      <c r="B1144" t="s">
        <v>1562</v>
      </c>
      <c r="C1144" t="s">
        <v>5267</v>
      </c>
      <c r="D1144" t="s">
        <v>1564</v>
      </c>
      <c r="E1144" t="s">
        <v>229</v>
      </c>
      <c r="F1144">
        <v>1</v>
      </c>
      <c r="G1144" t="s">
        <v>68</v>
      </c>
      <c r="I1144">
        <v>0</v>
      </c>
      <c r="J1144">
        <v>0</v>
      </c>
      <c r="K1144">
        <v>0</v>
      </c>
      <c r="L1144">
        <v>1</v>
      </c>
      <c r="M1144">
        <v>0</v>
      </c>
      <c r="N1144">
        <v>0</v>
      </c>
      <c r="O1144">
        <v>1</v>
      </c>
      <c r="Q1144" t="s">
        <v>96</v>
      </c>
    </row>
    <row r="1145" spans="1:17" x14ac:dyDescent="0.35">
      <c r="A1145" t="s">
        <v>5268</v>
      </c>
      <c r="B1145" t="s">
        <v>5269</v>
      </c>
      <c r="C1145" t="s">
        <v>5270</v>
      </c>
      <c r="D1145" t="s">
        <v>5271</v>
      </c>
      <c r="E1145" t="s">
        <v>258</v>
      </c>
      <c r="F1145">
        <v>1</v>
      </c>
      <c r="G1145" t="s">
        <v>68</v>
      </c>
      <c r="I1145">
        <v>0</v>
      </c>
      <c r="J1145">
        <v>1</v>
      </c>
      <c r="K1145">
        <v>0</v>
      </c>
      <c r="L1145">
        <v>0</v>
      </c>
      <c r="M1145">
        <v>0</v>
      </c>
      <c r="N1145">
        <v>0</v>
      </c>
      <c r="O1145">
        <v>1</v>
      </c>
      <c r="Q1145" t="s">
        <v>214</v>
      </c>
    </row>
    <row r="1146" spans="1:17" x14ac:dyDescent="0.35">
      <c r="A1146" t="s">
        <v>5272</v>
      </c>
      <c r="B1146" t="s">
        <v>5273</v>
      </c>
      <c r="C1146" t="s">
        <v>5274</v>
      </c>
      <c r="D1146" t="s">
        <v>5275</v>
      </c>
      <c r="E1146" t="s">
        <v>5276</v>
      </c>
      <c r="F1146">
        <v>1</v>
      </c>
      <c r="G1146" t="s">
        <v>68</v>
      </c>
      <c r="H1146" t="s">
        <v>5277</v>
      </c>
      <c r="I1146">
        <v>1</v>
      </c>
      <c r="J1146">
        <v>0</v>
      </c>
      <c r="K1146">
        <v>0</v>
      </c>
      <c r="L1146">
        <v>0</v>
      </c>
      <c r="M1146">
        <v>0</v>
      </c>
      <c r="N1146">
        <v>0</v>
      </c>
      <c r="O1146">
        <v>1</v>
      </c>
      <c r="Q1146" t="s">
        <v>70</v>
      </c>
    </row>
    <row r="1147" spans="1:17" x14ac:dyDescent="0.35">
      <c r="A1147" t="s">
        <v>5278</v>
      </c>
      <c r="B1147" t="s">
        <v>5279</v>
      </c>
      <c r="C1147" t="s">
        <v>5280</v>
      </c>
      <c r="D1147" t="s">
        <v>5281</v>
      </c>
      <c r="E1147" t="s">
        <v>94</v>
      </c>
      <c r="F1147">
        <v>1</v>
      </c>
      <c r="G1147" t="s">
        <v>68</v>
      </c>
      <c r="H1147" t="s">
        <v>5282</v>
      </c>
      <c r="I1147">
        <v>0</v>
      </c>
      <c r="J1147">
        <v>1</v>
      </c>
      <c r="K1147">
        <v>0</v>
      </c>
      <c r="L1147">
        <v>0</v>
      </c>
      <c r="M1147">
        <v>0</v>
      </c>
      <c r="N1147">
        <v>0</v>
      </c>
      <c r="O1147">
        <v>1</v>
      </c>
      <c r="Q1147" t="s">
        <v>253</v>
      </c>
    </row>
    <row r="1148" spans="1:17" x14ac:dyDescent="0.35">
      <c r="A1148" t="s">
        <v>5283</v>
      </c>
      <c r="B1148" t="s">
        <v>5284</v>
      </c>
      <c r="C1148" t="s">
        <v>5285</v>
      </c>
      <c r="D1148" t="s">
        <v>5286</v>
      </c>
      <c r="E1148" t="s">
        <v>5287</v>
      </c>
      <c r="F1148">
        <v>1</v>
      </c>
      <c r="G1148" t="s">
        <v>68</v>
      </c>
      <c r="H1148" t="s">
        <v>5288</v>
      </c>
      <c r="I1148">
        <v>0</v>
      </c>
      <c r="J1148">
        <v>0</v>
      </c>
      <c r="K1148">
        <v>0</v>
      </c>
      <c r="L1148">
        <v>1</v>
      </c>
      <c r="M1148">
        <v>0</v>
      </c>
      <c r="N1148">
        <v>1</v>
      </c>
      <c r="O1148">
        <v>1</v>
      </c>
      <c r="Q1148" t="s">
        <v>253</v>
      </c>
    </row>
    <row r="1149" spans="1:17" x14ac:dyDescent="0.35">
      <c r="A1149" t="s">
        <v>5289</v>
      </c>
      <c r="B1149" t="s">
        <v>5290</v>
      </c>
      <c r="C1149" t="s">
        <v>5291</v>
      </c>
      <c r="D1149" t="s">
        <v>5292</v>
      </c>
      <c r="E1149" t="s">
        <v>1388</v>
      </c>
      <c r="F1149">
        <v>1</v>
      </c>
      <c r="G1149" t="s">
        <v>68</v>
      </c>
      <c r="H1149" t="s">
        <v>5293</v>
      </c>
      <c r="I1149">
        <v>0</v>
      </c>
      <c r="J1149">
        <v>1</v>
      </c>
      <c r="K1149">
        <v>0</v>
      </c>
      <c r="L1149">
        <v>0</v>
      </c>
      <c r="M1149">
        <v>0</v>
      </c>
      <c r="N1149">
        <v>0</v>
      </c>
      <c r="O1149">
        <v>1</v>
      </c>
      <c r="Q1149" t="s">
        <v>253</v>
      </c>
    </row>
    <row r="1150" spans="1:17" x14ac:dyDescent="0.35">
      <c r="A1150" t="s">
        <v>5294</v>
      </c>
      <c r="B1150" t="s">
        <v>5295</v>
      </c>
      <c r="C1150" t="s">
        <v>5296</v>
      </c>
      <c r="D1150" t="s">
        <v>5297</v>
      </c>
      <c r="E1150" t="s">
        <v>158</v>
      </c>
      <c r="F1150">
        <v>1</v>
      </c>
      <c r="G1150" t="s">
        <v>68</v>
      </c>
      <c r="H1150" t="s">
        <v>5298</v>
      </c>
      <c r="I1150">
        <v>0</v>
      </c>
      <c r="J1150">
        <v>1</v>
      </c>
      <c r="K1150">
        <v>0</v>
      </c>
      <c r="L1150">
        <v>0</v>
      </c>
      <c r="M1150">
        <v>0</v>
      </c>
      <c r="N1150">
        <v>0</v>
      </c>
      <c r="O1150">
        <v>1</v>
      </c>
      <c r="Q1150" t="s">
        <v>214</v>
      </c>
    </row>
    <row r="1151" spans="1:17" x14ac:dyDescent="0.35">
      <c r="A1151" t="s">
        <v>5299</v>
      </c>
      <c r="B1151" t="s">
        <v>5300</v>
      </c>
      <c r="C1151" t="s">
        <v>5301</v>
      </c>
      <c r="D1151" t="s">
        <v>5302</v>
      </c>
      <c r="E1151" t="s">
        <v>369</v>
      </c>
      <c r="F1151">
        <v>1</v>
      </c>
      <c r="G1151" t="s">
        <v>68</v>
      </c>
      <c r="I1151">
        <v>0</v>
      </c>
      <c r="J1151">
        <v>1</v>
      </c>
      <c r="K1151">
        <v>0</v>
      </c>
      <c r="L1151">
        <v>0</v>
      </c>
      <c r="M1151">
        <v>0</v>
      </c>
      <c r="N1151">
        <v>0</v>
      </c>
      <c r="O1151">
        <v>1</v>
      </c>
      <c r="Q1151" t="s">
        <v>505</v>
      </c>
    </row>
    <row r="1152" spans="1:17" x14ac:dyDescent="0.35">
      <c r="A1152" t="s">
        <v>5303</v>
      </c>
      <c r="B1152" t="s">
        <v>5304</v>
      </c>
      <c r="C1152" t="s">
        <v>5305</v>
      </c>
      <c r="D1152" t="s">
        <v>5306</v>
      </c>
      <c r="E1152" t="s">
        <v>5307</v>
      </c>
      <c r="F1152">
        <v>1</v>
      </c>
      <c r="G1152" t="s">
        <v>68</v>
      </c>
      <c r="H1152" t="s">
        <v>5308</v>
      </c>
      <c r="I1152">
        <v>0</v>
      </c>
      <c r="J1152">
        <v>1</v>
      </c>
      <c r="K1152">
        <v>0</v>
      </c>
      <c r="L1152">
        <v>0</v>
      </c>
      <c r="M1152">
        <v>0</v>
      </c>
      <c r="N1152">
        <v>0</v>
      </c>
      <c r="O1152">
        <v>1</v>
      </c>
      <c r="Q1152" t="s">
        <v>253</v>
      </c>
    </row>
    <row r="1153" spans="1:17" x14ac:dyDescent="0.35">
      <c r="A1153" t="s">
        <v>5309</v>
      </c>
      <c r="B1153" t="s">
        <v>5310</v>
      </c>
      <c r="C1153" t="s">
        <v>5311</v>
      </c>
      <c r="D1153" t="s">
        <v>5312</v>
      </c>
      <c r="E1153" t="s">
        <v>2167</v>
      </c>
      <c r="F1153">
        <v>1</v>
      </c>
      <c r="G1153" t="s">
        <v>68</v>
      </c>
      <c r="H1153" t="s">
        <v>5313</v>
      </c>
      <c r="I1153">
        <v>0</v>
      </c>
      <c r="J1153">
        <v>1</v>
      </c>
      <c r="K1153">
        <v>0</v>
      </c>
      <c r="L1153">
        <v>0</v>
      </c>
      <c r="M1153">
        <v>0</v>
      </c>
      <c r="N1153">
        <v>0</v>
      </c>
      <c r="O1153">
        <v>1</v>
      </c>
      <c r="Q1153" t="s">
        <v>214</v>
      </c>
    </row>
    <row r="1154" spans="1:17" x14ac:dyDescent="0.35">
      <c r="A1154" t="s">
        <v>5314</v>
      </c>
      <c r="B1154" t="s">
        <v>5315</v>
      </c>
      <c r="D1154" t="s">
        <v>5316</v>
      </c>
      <c r="F1154">
        <v>1</v>
      </c>
      <c r="G1154" t="s">
        <v>68</v>
      </c>
      <c r="H1154" t="s">
        <v>5317</v>
      </c>
      <c r="I1154">
        <v>0</v>
      </c>
      <c r="J1154">
        <v>1</v>
      </c>
      <c r="K1154">
        <v>0</v>
      </c>
      <c r="L1154">
        <v>0</v>
      </c>
      <c r="M1154">
        <v>0</v>
      </c>
      <c r="N1154">
        <v>0</v>
      </c>
      <c r="O1154">
        <v>1</v>
      </c>
      <c r="Q1154" t="s">
        <v>253</v>
      </c>
    </row>
    <row r="1155" spans="1:17" x14ac:dyDescent="0.35">
      <c r="A1155" t="s">
        <v>5318</v>
      </c>
      <c r="B1155" t="s">
        <v>5319</v>
      </c>
      <c r="D1155" t="s">
        <v>5320</v>
      </c>
      <c r="F1155">
        <v>1</v>
      </c>
      <c r="G1155" t="s">
        <v>68</v>
      </c>
      <c r="H1155" t="s">
        <v>5321</v>
      </c>
      <c r="I1155">
        <v>0</v>
      </c>
      <c r="J1155">
        <v>1</v>
      </c>
      <c r="K1155">
        <v>0</v>
      </c>
      <c r="L1155">
        <v>0</v>
      </c>
      <c r="M1155">
        <v>0</v>
      </c>
      <c r="N1155">
        <v>0</v>
      </c>
      <c r="O1155">
        <v>1</v>
      </c>
      <c r="Q1155" t="s">
        <v>96</v>
      </c>
    </row>
    <row r="1156" spans="1:17" x14ac:dyDescent="0.35">
      <c r="A1156" t="s">
        <v>5322</v>
      </c>
      <c r="B1156" t="s">
        <v>5323</v>
      </c>
      <c r="D1156" t="s">
        <v>5324</v>
      </c>
      <c r="F1156">
        <v>1</v>
      </c>
      <c r="G1156" t="s">
        <v>68</v>
      </c>
      <c r="H1156" t="s">
        <v>5325</v>
      </c>
      <c r="I1156">
        <v>0</v>
      </c>
      <c r="J1156">
        <v>1</v>
      </c>
      <c r="K1156">
        <v>0</v>
      </c>
      <c r="L1156">
        <v>0</v>
      </c>
      <c r="M1156">
        <v>0</v>
      </c>
      <c r="N1156">
        <v>0</v>
      </c>
      <c r="O1156">
        <v>1</v>
      </c>
      <c r="Q1156" t="s">
        <v>505</v>
      </c>
    </row>
    <row r="1157" spans="1:17" x14ac:dyDescent="0.35">
      <c r="A1157" t="s">
        <v>5326</v>
      </c>
      <c r="B1157" t="s">
        <v>5327</v>
      </c>
      <c r="D1157" t="s">
        <v>5328</v>
      </c>
      <c r="F1157">
        <v>1</v>
      </c>
      <c r="G1157" t="s">
        <v>68</v>
      </c>
      <c r="H1157" t="s">
        <v>5329</v>
      </c>
      <c r="I1157">
        <v>0</v>
      </c>
      <c r="J1157">
        <v>1</v>
      </c>
      <c r="K1157">
        <v>0</v>
      </c>
      <c r="L1157">
        <v>0</v>
      </c>
      <c r="M1157">
        <v>0</v>
      </c>
      <c r="N1157">
        <v>0</v>
      </c>
      <c r="O1157">
        <v>1</v>
      </c>
      <c r="Q1157" t="s">
        <v>505</v>
      </c>
    </row>
    <row r="1158" spans="1:17" x14ac:dyDescent="0.35">
      <c r="A1158" t="s">
        <v>5330</v>
      </c>
      <c r="B1158" t="s">
        <v>5331</v>
      </c>
      <c r="D1158" t="s">
        <v>5332</v>
      </c>
      <c r="F1158">
        <v>1</v>
      </c>
      <c r="G1158" t="s">
        <v>68</v>
      </c>
      <c r="H1158" t="s">
        <v>5333</v>
      </c>
      <c r="I1158">
        <v>0</v>
      </c>
      <c r="J1158">
        <v>1</v>
      </c>
      <c r="K1158">
        <v>0</v>
      </c>
      <c r="L1158">
        <v>0</v>
      </c>
      <c r="M1158">
        <v>0</v>
      </c>
      <c r="N1158">
        <v>0</v>
      </c>
      <c r="O1158">
        <v>1</v>
      </c>
      <c r="Q1158" t="s">
        <v>505</v>
      </c>
    </row>
    <row r="1159" spans="1:17" x14ac:dyDescent="0.35">
      <c r="A1159" t="s">
        <v>5334</v>
      </c>
      <c r="B1159" t="s">
        <v>5335</v>
      </c>
      <c r="D1159" t="s">
        <v>5336</v>
      </c>
      <c r="F1159">
        <v>1</v>
      </c>
      <c r="G1159" t="s">
        <v>68</v>
      </c>
      <c r="H1159" t="s">
        <v>129</v>
      </c>
      <c r="I1159">
        <v>1</v>
      </c>
      <c r="J1159">
        <v>0</v>
      </c>
      <c r="K1159">
        <v>0</v>
      </c>
      <c r="L1159">
        <v>0</v>
      </c>
      <c r="M1159">
        <v>0</v>
      </c>
      <c r="N1159">
        <v>0</v>
      </c>
      <c r="O1159">
        <v>1</v>
      </c>
      <c r="Q1159" t="s">
        <v>70</v>
      </c>
    </row>
    <row r="1160" spans="1:17" x14ac:dyDescent="0.35">
      <c r="A1160" t="s">
        <v>5337</v>
      </c>
      <c r="B1160" t="s">
        <v>5338</v>
      </c>
      <c r="D1160" t="s">
        <v>5339</v>
      </c>
      <c r="F1160">
        <v>1</v>
      </c>
      <c r="G1160" t="s">
        <v>68</v>
      </c>
      <c r="H1160" t="s">
        <v>123</v>
      </c>
      <c r="I1160">
        <v>0</v>
      </c>
      <c r="J1160">
        <v>1</v>
      </c>
      <c r="K1160">
        <v>0</v>
      </c>
      <c r="L1160">
        <v>0</v>
      </c>
      <c r="M1160">
        <v>0</v>
      </c>
      <c r="N1160">
        <v>0</v>
      </c>
      <c r="O1160">
        <v>1</v>
      </c>
      <c r="Q1160" t="s">
        <v>253</v>
      </c>
    </row>
    <row r="1161" spans="1:17" x14ac:dyDescent="0.35">
      <c r="A1161" t="s">
        <v>5340</v>
      </c>
      <c r="B1161" t="s">
        <v>5341</v>
      </c>
      <c r="D1161" t="s">
        <v>5342</v>
      </c>
      <c r="F1161">
        <v>1</v>
      </c>
      <c r="G1161" t="s">
        <v>68</v>
      </c>
      <c r="H1161" t="s">
        <v>123</v>
      </c>
      <c r="I1161">
        <v>0</v>
      </c>
      <c r="J1161">
        <v>1</v>
      </c>
      <c r="K1161">
        <v>0</v>
      </c>
      <c r="L1161">
        <v>0</v>
      </c>
      <c r="M1161">
        <v>0</v>
      </c>
      <c r="N1161">
        <v>0</v>
      </c>
      <c r="O1161">
        <v>1</v>
      </c>
      <c r="Q1161" t="s">
        <v>253</v>
      </c>
    </row>
    <row r="1162" spans="1:17" x14ac:dyDescent="0.35">
      <c r="A1162" t="s">
        <v>5343</v>
      </c>
      <c r="D1162" t="s">
        <v>5344</v>
      </c>
      <c r="F1162">
        <v>1</v>
      </c>
      <c r="G1162" t="s">
        <v>68</v>
      </c>
      <c r="H1162" t="s">
        <v>123</v>
      </c>
      <c r="I1162">
        <v>0</v>
      </c>
      <c r="J1162">
        <v>1</v>
      </c>
      <c r="K1162">
        <v>0</v>
      </c>
      <c r="L1162">
        <v>0</v>
      </c>
      <c r="M1162">
        <v>0</v>
      </c>
      <c r="N1162">
        <v>0</v>
      </c>
      <c r="O1162">
        <v>1</v>
      </c>
      <c r="Q1162" t="s">
        <v>253</v>
      </c>
    </row>
    <row r="1163" spans="1:17" x14ac:dyDescent="0.35">
      <c r="A1163" t="s">
        <v>5345</v>
      </c>
      <c r="B1163" t="s">
        <v>5346</v>
      </c>
      <c r="D1163" t="s">
        <v>5347</v>
      </c>
      <c r="F1163">
        <v>1</v>
      </c>
      <c r="G1163" t="s">
        <v>68</v>
      </c>
      <c r="H1163" t="s">
        <v>129</v>
      </c>
      <c r="I1163">
        <v>1</v>
      </c>
      <c r="J1163">
        <v>0</v>
      </c>
      <c r="K1163">
        <v>0</v>
      </c>
      <c r="L1163">
        <v>0</v>
      </c>
      <c r="M1163">
        <v>0</v>
      </c>
      <c r="N1163">
        <v>0</v>
      </c>
      <c r="O1163">
        <v>1</v>
      </c>
      <c r="Q1163" t="s">
        <v>253</v>
      </c>
    </row>
    <row r="1164" spans="1:17" x14ac:dyDescent="0.35">
      <c r="A1164" t="s">
        <v>5348</v>
      </c>
      <c r="B1164" t="s">
        <v>5349</v>
      </c>
      <c r="D1164" t="s">
        <v>5350</v>
      </c>
      <c r="F1164">
        <v>1</v>
      </c>
      <c r="G1164" t="s">
        <v>68</v>
      </c>
      <c r="H1164" t="s">
        <v>123</v>
      </c>
      <c r="I1164">
        <v>0</v>
      </c>
      <c r="J1164">
        <v>1</v>
      </c>
      <c r="K1164">
        <v>0</v>
      </c>
      <c r="L1164">
        <v>0</v>
      </c>
      <c r="M1164">
        <v>0</v>
      </c>
      <c r="N1164">
        <v>0</v>
      </c>
      <c r="O1164">
        <v>1</v>
      </c>
      <c r="Q1164" t="s">
        <v>505</v>
      </c>
    </row>
    <row r="1165" spans="1:17" x14ac:dyDescent="0.35">
      <c r="A1165" t="s">
        <v>5351</v>
      </c>
      <c r="B1165" t="s">
        <v>5352</v>
      </c>
      <c r="D1165" t="s">
        <v>5353</v>
      </c>
      <c r="F1165">
        <v>1</v>
      </c>
      <c r="G1165" t="s">
        <v>68</v>
      </c>
      <c r="H1165" t="s">
        <v>4850</v>
      </c>
      <c r="I1165">
        <v>0</v>
      </c>
      <c r="J1165">
        <v>1</v>
      </c>
      <c r="K1165">
        <v>0</v>
      </c>
      <c r="L1165">
        <v>0</v>
      </c>
      <c r="M1165">
        <v>0</v>
      </c>
      <c r="N1165">
        <v>0</v>
      </c>
      <c r="O1165">
        <v>1</v>
      </c>
      <c r="Q1165" t="s">
        <v>505</v>
      </c>
    </row>
    <row r="1166" spans="1:17" x14ac:dyDescent="0.35">
      <c r="A1166" t="s">
        <v>5354</v>
      </c>
      <c r="B1166" t="s">
        <v>5355</v>
      </c>
      <c r="D1166" t="s">
        <v>5356</v>
      </c>
      <c r="F1166">
        <v>1</v>
      </c>
      <c r="G1166" t="s">
        <v>68</v>
      </c>
      <c r="H1166" t="s">
        <v>123</v>
      </c>
      <c r="I1166">
        <v>0</v>
      </c>
      <c r="J1166">
        <v>1</v>
      </c>
      <c r="K1166">
        <v>0</v>
      </c>
      <c r="L1166">
        <v>0</v>
      </c>
      <c r="M1166">
        <v>0</v>
      </c>
      <c r="N1166">
        <v>0</v>
      </c>
      <c r="O1166">
        <v>1</v>
      </c>
      <c r="Q1166" t="s">
        <v>253</v>
      </c>
    </row>
    <row r="1167" spans="1:17" x14ac:dyDescent="0.35">
      <c r="A1167" t="s">
        <v>5357</v>
      </c>
      <c r="B1167" t="s">
        <v>5358</v>
      </c>
      <c r="D1167" t="s">
        <v>5359</v>
      </c>
      <c r="F1167">
        <v>1</v>
      </c>
      <c r="G1167" t="s">
        <v>68</v>
      </c>
      <c r="H1167" t="s">
        <v>123</v>
      </c>
      <c r="I1167">
        <v>0</v>
      </c>
      <c r="J1167">
        <v>1</v>
      </c>
      <c r="K1167">
        <v>0</v>
      </c>
      <c r="L1167">
        <v>0</v>
      </c>
      <c r="M1167">
        <v>0</v>
      </c>
      <c r="N1167">
        <v>0</v>
      </c>
      <c r="O1167">
        <v>1</v>
      </c>
      <c r="Q1167" t="s">
        <v>505</v>
      </c>
    </row>
    <row r="1168" spans="1:17" x14ac:dyDescent="0.35">
      <c r="A1168" t="s">
        <v>5360</v>
      </c>
      <c r="B1168" t="s">
        <v>5361</v>
      </c>
      <c r="D1168" t="s">
        <v>5362</v>
      </c>
      <c r="F1168">
        <v>1</v>
      </c>
      <c r="G1168" t="s">
        <v>68</v>
      </c>
      <c r="H1168" t="s">
        <v>123</v>
      </c>
      <c r="I1168">
        <v>0</v>
      </c>
      <c r="J1168">
        <v>1</v>
      </c>
      <c r="K1168">
        <v>0</v>
      </c>
      <c r="L1168">
        <v>0</v>
      </c>
      <c r="M1168">
        <v>0</v>
      </c>
      <c r="N1168">
        <v>0</v>
      </c>
      <c r="O1168">
        <v>1</v>
      </c>
      <c r="Q1168" t="s">
        <v>505</v>
      </c>
    </row>
    <row r="1169" spans="1:17" x14ac:dyDescent="0.35">
      <c r="A1169" t="s">
        <v>5363</v>
      </c>
      <c r="B1169" t="s">
        <v>5364</v>
      </c>
      <c r="D1169" t="s">
        <v>5365</v>
      </c>
      <c r="F1169">
        <v>1</v>
      </c>
      <c r="G1169" t="s">
        <v>68</v>
      </c>
      <c r="H1169" t="s">
        <v>123</v>
      </c>
      <c r="I1169">
        <v>0</v>
      </c>
      <c r="J1169">
        <v>1</v>
      </c>
      <c r="K1169">
        <v>0</v>
      </c>
      <c r="L1169">
        <v>0</v>
      </c>
      <c r="M1169">
        <v>0</v>
      </c>
      <c r="N1169">
        <v>0</v>
      </c>
      <c r="O1169">
        <v>1</v>
      </c>
      <c r="Q1169" t="s">
        <v>96</v>
      </c>
    </row>
  </sheetData>
  <autoFilter xmlns:x14="http://schemas.microsoft.com/office/spreadsheetml/2009/9/main" ref="A1:Q1169" xr:uid="{27833134-A7EB-4651-BCAC-4786ED9ACF07}">
    <filterColumn colId="7">
      <filters blank="1">
        <mc:AlternateContent xmlns:mc="http://schemas.openxmlformats.org/markup-compatibility/2006">
          <mc:Choice Requires="x14">
            <x14:filter val="07   jklein aap org    Published Online  September 8  2015   doi 10 1001 jamapediatrics 2015 1929   Conflict of Interest Disclosures  None reported   REFERENCES  1  Primack BA  Soneji S  Stoolmiller M  Fine MJ   Sargent JD  Progression to traditional cigarette  smoking after electronic cigarette use among US  adolescents and young adults  published online  September 8  2015   JAMA Pediatr  doi 10 1001   j"/>
            <x14:filter val="1  HD17860   and the U S  Department of Education   R215K000023  to D L M  and V J M    The authors declare they have no competing  financial interests   Received 17 July 2006  accepted 27 November 2006   Smoking during Pregnancy Affects Speech Processing Ability   in Newborn Infants  Alexandra P F  Key 1 Melissa Ferguson 2 Dennis L  Molfese 3 Kelley Peach 2 Casey Lehman 2 and Victoria J  Molfese4  1Ken"/>
            <x14:filter val="101     While there are numerous studies that support the effectiveness of increasing prices  most declare   that equity implications need to be paramount  Even studies that support increased taxes underscore   the need to implement policies or measures to assist those who continue to smoke  especially for those   smokers who do not quit or reduce smoking in response to increased taxes and who  as a re_x000a_d  M   Wardman  D  This   study was funded by the Canadian Tobacco Control Research Initiative  The funding source had no   role in the writing of the paper    Pearl Bader  Principal Author  took the lead in the study design  implementation  and analysis  and   was responsible for writing the manuscript  David Boisclair  Co Author  helped with the study design    implementation  analysis and edit of the _x000a_manuscript  Roberta Ferrence  Senior Responsible Author    was responsible for the conception  funding and oversight of the study and contributed to the study   design and edit of the manuscript  All authors declare that they have no conflicting interests    References   1  World Health Organization  WHO Report on the Global Tobacco Epidemic  World Health   Organization  Geneva  Switzerland  2008"/>
            <x14:filter val="186  Conflict of interest  statement                                                                                                                                                                                                                                                     186  Funding                    _x000a_help guide future studies and  open  the discussion amongst researchers regarding best  practices   Conflict of interest statement  There  are no conflicts of interest to report   Funding  KLM is supported by the National Institute of Mental  Health Intramural Research program and the NIH Graduate  Partnership Program  CKT is supported by the Department  of  Psychology  University of Oslo   Acknowledgemen"/>
            <x14:filter val="1993   which could lead to the respiratory diseases usually associ   ated with cigarette smoking   Funding  This work was supported by a grant from the National Heart   Lung and Blood Institute  1R21HL086514 02    Declaration of Interests  None Declared   Acknowledgments  We thank Dale Rhoda for his statistical contribution and Justin   Byron for his thoughtful comments   References  Blank  M  D   Nasim"/>
            <x14:filter val="1996   In the second test  i e   a modified open field    anxiety like behavior was indexed in a conflict situation by  examining behaviors directed towards food placed in the  center of an open field in food restricted rats  Britton et al    1982  Britton and Thatcher Britton  1981  Rex et al   1998    Increased anxiety in this test is indexed by decreased food   directed behavior  It was hypothesized"/>
            <x14:filter val="2012 by the American Academy of Pediatrics  FINANCIAL DISCLOSURE  Dr Goniewicz received research  funding from Pfizer  manufacturer of stop smoking medication   and is currently funded by the UK Centre for Tobacco Control  Studies  UKCTCS   UK Public Health Centre of Excellence  UKCTCS  receives funding from the Economic and Social Research  Council  the British Heart Foundation  Cancer Research UK  th"/>
            <x14:filter val="2015  1â  4compare puffing behaviors of tobacco cigarette smokers and e cigarette  users   Role of funding sources  This studywas conductedwhile the corresponding authorwas at theMedical University  of Silesia  Poland and was supported by the Ministry of Science and Higher Education of  Poland under grant number N N404 025638  The study sponsor had no involvement in  the study design  collection  analys_x000a_the first draft of the manuscript  All contributors approved the final  version of the manuscript   Conflict of interest  MLG received research funding from Pfizer  a manufacturer of stop smoking medica   tions  The other authors declare they have no actual or potential competing financial  interests   Acknowledgments  We thank Craig Steger and Noel Leigh for the editorial help   References  Benowitz  N L"/>
            <x14:filter val="2017  D  ow  nloaded from     RESEARCH  theâ  bmj   BMJ 2017 358 j3262   doi  10 1136 bmj j3262 7  Funding  This study was supported by the National Cancer Institute   of the National Institutes of Health under the State and Community   Tobacco Control  SCTC  Initiative  award No U01CA154280   The   content is solely the responsibility of the authors and does not   necessarily represent the official vie_x000a_ authors have completed the ICMJE uniform   disclosure form at www icmje org coi_disclosure pdf and declare    S HZ has received a grant from the National Institutes of Health for   this work  All authors declare no financial relationships with any   organizations that might have an interest in the submitted work in the   previous three years  and no other relationships or activities exist that   could"/>
            <x14:filter val="21  Funding                                                                                                                                       21  Conflict of interest statement                                                                                                                   21  References  _x000a_hat dramatically reduces the devastating health consequences  of smoked tobacco in the 21st century Funding  Research reported in this publication was supported by the National  Institute on Drug Abuse and FDA Center for Tobacco Products  CTP    U54 DA031659  P50 DA036114   The content is solely the responsibil   ity of the authors and does not necessarily represent the official views of  the NIH or the _x000a_Food and Drug Administration  RNC was supported by  T32 DA016184 Conflict of interest statement  Dr  Hatsukamiwas funded by Nabi Biopharmaceuticals and NIDA to be a site for a nicotine  immunotherapy trial  Dr  Benowitz serves as consultant to several pharmaceutical compa   nies that market smoking cessationmedications and has been a paid expert witness in lit   igation _x000a_against tobacco companies  Drs  Donny  Tidey  Sved and Cassidy have no conflicts  to report References  Ashley  D L   Backinger  C L   Van Bemmel  D M   Neveleff  D J   2014  Tobacco regulatory  science  research to inform regulatory action at the food and drug administration s  center for tobacco products  Nicotine Tob  Res   Electronic publication ahead of print    Belluzzi"/>
            <x14:filter val="21 November 2012 and was performed in  accordance with the ethical standards laid down in the 1964  Declaration of Helsinki   Participants were recruited via advertisements for the study  via the e cigarette manufacturer s December 2012 newsletter   Facebook page and through e mail distribution to the existing  customer base  To be included in the study  participants had to  be  1  regular e cigarette u_x000a_g  ABS Labs  for the bioanalysis of nicotine from plasma  and to  the participants for their time   Conflict of interest Dr  Lynne Dawkins has received funding to speak  at research conferences and benefits in kind from e cigarette companies   Professor Olivia Corcoran has no conflict of interests to declare  The  sponsor had no role in the design and conduct of the study or in the  preparation  review or"/>
            <x14:filter val="271  Conflict of interest                                                                                                                                                                                                                                 272  Acknowledgments                                           _x000a_arteriogenesis  in the ischemic  hind limb to a similar extent as FGF 2 treated animals  30   Such  conflicting results of nicotineâ  s effect on hind limb ischemia can beexplained by differences between the animal models used  mice  versus rabbits   the route of administration  intramuscular versus  intra arterial osmotic pumps  or the dosages of nicotine adminis   tered  higher dose in mice studies  in _x000a_ng the risk of fatal thrombosis during atherosclerosis  46    The picture is further complicated by conflicting data  indicating  that the activation of a7 nAChR function resulted in suppressed  inflammation and reduced cholesterol and LDL uptake by macro   phages  42   Because inflammatory processes are an integral part of  the pathophysiology of atherosclerosis  it may be argued that a7   nAChR agonists_x000a_R subunits will foster  the development of nicotinic receptor based therapies in  atherosclerosis   Conflict of interest  None   Acknowledgments  The authors thank Dr  Srikumar Chellappan and his laboratory  for continuous support  We would like to thank Luke Damron for  editorial support  This work was supported by the Young Clinical  Scientist Award   82115  from the Flight Attendant Medical Asso   ciat"/>
            <x14:filter val="4 207 377 7237  m goniewicz qmul ac uk   Competing interests  Maciej L  Goniewicz received research funding from Pfizer  a manufacturer of stop smoking medication  Peter  Hajek provided consultancy for and or received research funding from manufacturers of stop smoking medications including Pfizer   GSK  Johnson and Johnson  Novartis and others   NIH Public Access  Author Manuscript  Drug Alcohol Rev  Au_x000a_emistry   School of Pharmacy  Medical University of Silesia  Poland  for support during the study   Funding  The study was partly supported by the Ministry of Science and Higher Education of Poland grant number  N N404 025638  The study sponsor had no involvement in the study design  collection  analysis and interpretation  of data  the writing of the manuscript  nor the decision to submit the manuscript_x000a_e UK Center for Tobacco Control Studies  UK Public Health Centre of Excellence   UKCRCS receives it funding from the Economic and Social Research Council  British Heart Foundation  Cancer  Research UK  National Institute for Health Research and Medical Research Council   References  1  Etter JF  Bullen C  Flouris AD  Laugesen M  Eissenberg T  Electronic nicotine delivery systems  a  research agenda  Tob"/>
            <x14:filter val="510  Role of funding sources                                                                                                                       510  Contributors                                                                                                                                 510  Conflicts of interest _x000a_natives for those who do not wish  or are unable  to eliminate  nicotine from their lives   Role of funding sources  This workwas supported by Nicoventures Limited  London  UK  Nicoventures  focus is  thedevelopment and production of innovative  highquality inhaled nicotine products that  meet relevant regulatory requirements  Nicoventures Limited is a stand alone company  within the British American Tob_x000a_wed  the content critically at all stages and read and approved the final version for publication   Conflicts of interest  Karl Olov FagerstrÃ m is a consultant to a number of companies  Pfizer  Niconovum   Novartis  Nicoventures  Independent Pharmaceutica  Moberg Pharma  Chrono  with an  interest in treatments for tobacco dependence   Kevin Bridgman is an employee of Nicoventures Limited   Acknowledgment"/>
            <x14:filter val="â   Short Form   53S H  Massey et al    Neurotoxicology and Teratology 53  2016  48â  54Sources of funding  This project was supported by grant R01 HD042608 from the Na   tional Institute of Child Health and Human Development  NICHD   the  National Institute on Drug Abuse  NIDA   and the Office of Behavioral  and Social Sciences Research  OBSSR  to Drs  Reiss  Years 1â  5  and  Leve  Years 6â  10   gran"/>
            <x14:filter val="â  s benefit risk assessment is   being considered  particularly for complex situations  e g   many conflicting benefits and risks  close   cases  or cases where the data or clinical situation are unusual and a well established course of action   is unavailable from experience   The EMA has also been exploring MCDA to elicit value judgments from   patients to inform the scientific assessment by regulators_x000a_ucture and trade offs remains inherently   difficult in complex situations  e g  there are multiple conflicting attributes with no clearly outstanding   effects  where the benefit risk assessment requires deep reflection    Quantitative decision analysis approaches such as MCDA that incorporate explicit preference   information and trade offs have been explored within structured frameworks as aids to deci"/>
            <x14:filter val="â œcalamities and failures of responsibilityâ    including  violence  crime  school failure  family conflict and illness  Room   2005  p  149   In addition  drug use is inevitably linked with  addiction  understood as an inexorable decline from normality to  â  rock bottomâ    Keane  2002   In this cultural and discursive context   the gateway concept makes sense as a description and prediction of  proble"/>
            <x14:filter val="a video  promoted a specific brand and had high production quality  and or if the video explicitly declared that it was produced  by a professional organization  it was determined to be  professional  Otherwise  the video was coded as amateur   Additionally  to gain a sense of the target audience  the  demographic characteristics of the most prominent person   i e   the messenger  in the â œproâ   vide_x000a_s are concerned about  product safety and toxicity  24   Currently  there is only  very limited and conflicting data on toxicity  carcinogen   icity and infectivity of the e cigarette cartridges or vapors  Luo et al  BMC Public Health 2014  14 1028 Page 6 of 7  http   www biomedcentral com 1471 2458 14 1028 22   The regulatory agencies are also concerned about the  quality control  since the performance o_x000a_0004801  The Early Career Development  Award of SKLMCCS  and by the Grant No  2013A127  All authors declare that  they have no competing interests   Authorsâ   contributions  CL and DDZ conceived the idea for this study  CL designed the study   conducted the data analysis and wrote the manuscript  XZ and DDZ  contributed to the manuscript and interpretation of study findings  SL  contributed to the manu"/>
            <x14:filter val="A.M. has no competing interests. J.F.E. was reimbursed by a manufacturer of e‐cigarettes and e‐liquids for travelling to London and to China to visit e‐cigarette factories, but received no honoraria for these meetings; he has no competing interests with the tobacco and pharmaceutical industries. Some studies performed by K.F. were carried out using funds provided to his institution (Onassis Cardiac Surgery Center) by e‐cigarette companies. P.H. received research funding from and provided consultancy to manufacturers of stop‐smoking medications. J.LeH. has received speaker honoraria and consultancy fees from Johnson &amp; Johnson, Novartis, Pfizer and Pierre Fabre; he has never worked for tobacco or electronic cigarettes companies. H.M. was an investigator in a public‐good‐funded ASCEND e‐cigarette trial for which PGM International provided products at no cost, and has undertaken research on Ruyan e‐cigarettes, for which the University of Auckland was funded by Health New Zealand, independently of Ruyan; he has provided consultancy for and received research funding from manufacturers of smoking cessation medications (Pfizer, Johnson &amp; Johnson and GlaxoSmithKline)."/>
            <x14:filter val="A.M. was a research worker in Professor Russell's smoking research group from 1985 to 1990. D.R. has no competing interests"/>
            <x14:filter val="A180905  R21HD084812  R01 ES016535  P30ES007048  and P01ES011627  and the Hastings  Foundation  The funding organizations had no role in the design and conduct of the study  collection  management  analysis  and interpretation of the data  nor  in preparation  review  or approval of the manuscript   Author Contributions  Conception and design  R M  Analysis and interpretation  R M   J L B  T   K W   R U"/>
            <x14:filter val="abstracts of studies and identified reports potentially eligible for   full text assessment  Any conflicts were clarified by a third reviewer    MHM   The full texts of all potentially relevant reports were obtained   and assessed using predetermined inclusion and exclusion criteria   Data Extraction and Quality  Risk of Bias  Assessment  A data extraction sheet was prepared based on a previous system _x000a_Data 1  Tables 1â  3  and Figures 1â  3 can be found   online at http   www ntr oxfordjournals org  Funding  None declared   Declaration of Interests  None declared   References   1  Filippi V  Ronsmans C  Campbell OM  etÂ  al  Maternal health in   poor countries  the broader context and a call for action  Lancet    2006 368 1535â  1541    2  The United Nations Childrenâ  s Fund  UNICEF   Children in an"/>
            <x14:filter val="Acknowledgements  We thank Dr  Rhiannon Meredith for comments on earlier drafts  of the manuscript  Funding was received by HDM from the  Netherlands Organization for Scientific Research  NWO   917 76 360 and 912 06 148   ERC StG grant 281443 â  BrainSignalsâ     the Dutch Fund for Economic Structure Reinforcement  FES  0908  â  â  NeuroBasic PharmaPhenomics projectâ  â     EU 7th Framework  Programme  H"/>
            <x14:filter val="ad  to hyperactivity in rats  Tizabi et al  2000  Vaglenova et al   2004   but other reports are in conflict with these findings   LeSage et al  2006  Romero and Chen 2004  Schneider et  al  2011  Shacka et al  1997   Rats exposed to nicotine in  utero also show several cognitive impairments including  attention and memory deficits  Levin et al  1993  1996   Sorenson et al  1991  and impairments in acquis_x000a_studies   Acknowledgments The research was supported by a grant from the  Wellcome Trust  079314    Conflict of interest Philip JE Asherson has received funding for his  work on advisory boards  consultancy or industry sponsored educa   tional activities from Janssen Cilag  Eli Lilly  Shire and Flynn Pharma   Ian P Stolerman has received compensation in the past 3 years for  professional services to Elsev_x000a_cience Publishers  Springer Verlag  and the US National Institute on Drug Abuse  The other authors  declare no conflict of interest   References  Adams J  1986  Methods in behavioral teratology  Plenum  York  pp  67â  97  Adriani W  Laviola G  2004  Windows of vulnerability to psychopa   thology and therapeutic strategy in the adolescent rodent model   Behav Pharmacol 15 341â  352  Ajarem JS  Ahmad M  1"/>
            <x14:filter val="ada Re   search Chair in Knowledge Transfer for Musculoskeletal Care  To   ronto  Ontario  Canada   Funding provided by the Institute for Work   Health  Toronto  On   tario  Canada   CIHR  Canadian Institute of Health Research   and the  Institute for Research in Extramural Medicine  EMGO Institute   Am   sterdam  The Netherlands   The manuscript submitted does not contain information about medical  devi_x000a_G method guidelines4 or published Cochrane reviews   Further Guidance  Study Design  Description of funding sources and potential  conflict of interest of authors of trials is recommended   Outcomes  Outcomes of physical examination  range of  motion  spinal flexibility  degrees of straight leg raising  or  muscle strength   other symptoms  medication use  health care  utilization   and economic outcomes_x000a_nguage  The empirical evidence on exclusion of trials  published in other languages than English is conflicting  Some  authors suggested that it might be associated with bias 14â  16  whereas others showed that it has generally little effect on sum   mary treatment effect estimates 17 18 Inclusion of studies pub   lished in other languages than English is recommended  al   though we acknowledge that it ma_x000a_ackground   assess the quality of the studies  In systematic reviews where  there is likely to be a conflict of interest  e g   chiropractors  reviewing spinal manipulation  or physiotherapists reviewing  exercise therapy   it may be desirable to additionally mask the  1293Updated Guidelines for Systematic Reviews â   van Tulder et al  studies also for results and conclusions or to include as a re   viewe_x000a_r someone who has no conflict of interest in the assess   ment of the quality of the studies  Also  if one of the reviewers  is a an  co author of one of the included trials  this person  should not be involved in the quality assessment of the trial at  issue   We recommend that reviewers pilot test the methodologic  quality as_x000a_ow quality RCTs and or  CCTs and or one high quality RCT  Limitedâ  one low quality RCT and or CCT  Conflictingâ  inconsistent findings among multiple trials  RCTs and or  CCTs   No evidence from trialsâ  no RCTs or CCTs  Consistency and quality should be clearly defined a priori    There is consensus among the Editorial Board of the BRG that strong  evidence can only be provided by multiple high quality _x000a_ong term  follow up  â    Contradictory findings across trials  â   Qualitative analysis   There is conflicting evidence  X trials  no  of people  on the  effectiveness of intervention A compared to control B for patients  with acute subacute chronic back neck pain with without neurologic  symptoms on outcome A  B  and C  short or long term follow up    No evidence  There is no evidence from RCTs or CCTs"/>
            <x14:filter val="Administrative  technical  or material support  All  authors   Study supervision  McGrath Morrow   Conflict of Interest Disclosures  Drs Collaco and  McGrath Morrow have received funding from the  American Academy of Pediatrics to study the health  effects of e cigarette exposure  No other disclosures  were reported   REFERENCES  1  Adkison SE  Oâ  Connor RJ  Bansal Travers M  et al   Electronic nicotine"/>
            <x14:filter val="adolescence  Abreau VillacÌ a  Seidler     Slotkin  2004   Studies among humans have been  somewhat conflicting  however  with a caseâ  control  study and a cohort study each reporting a positive  association between smoking during pregnancy and  subsequent offspring smoking behavior  Buka   Shenassa    Niaura  2003  Kardia  Pomerleau   Rosek    Marks  2002   whereas another long   itudinal study found no"/>
            <x14:filter val="age group is also required     2015 Society for Adolescent Health and Medicine  All rights reserved Conflicts of Interest  The authors declare that no competing interests exist  The  funding source had no involvement     Address correspondence to  Joanna White  Research and Evaluation  Health  Promotion Agency  PO Box 2142  Wellington 6140  New Zealand   E mail address  j white hpa org nz  J  White    105_x000a_nd high   deciles 8e10   School decile is a measure used by the Ministry of  Education to determine funding allocation to schools  and it is  calculated based on the proportion of students that come from  low socioeconomic communities  24   Weekly income allowance  was included as an additional deprivation indicator and was  assessed using the question â œIn the past 7 days  how much  money did you get o_x000a_and  Health Promotion Agency  2013    24  New Zealand House of Representatives  Inquiry into decile funding in New  Zealand State and integrated schools  Report of the Education and Science  Committee  Wellington  New Zealand  New Zealand Government  2003    25  Pierce JP  Choi WS  Gilpin EA  et al  Validation of susceptibility as a pre   dictor of which adolescents take up smoking in the United States"/>
            <x14:filter val="age will be mitigated if they play a role in the uptake of  obacco and other substance use   ole of funding source  This research was supported by the National Institutes of Health  grant 5R01DA016310    ontributors  Jennifer Unger was the Principal Investigator of the original  tudy  She designed the study  ran the analyses  and wrote the first  raft   Daniel Soto contributed to study design  survey des_x000a_ion of results   All authors approved of the final draft onflict of interest  The authors report no conflicts of interest pendence 163  2016  261â  264  References  Alawsi  F   Nour  R   Prabhu  S   2015  Are e cigarettes a gateway to smoking or a  pathway to quitting  Br  Dent  J  219  111â  115   Bostean  G   Trinidad  D R   McCarthy  W J   2015  E cigarette use among  never smoking California students"/>
            <x14:filter val="Agencies which sold EasyPuff, Elusion, Greensmoke, and KiwiCig contributed to expenses of testing, as had Ruyan for 2008 samples. These contributions did not influence the design or conclusions of this study."/>
            <x14:filter val="ain McGovern   Statistical analysis  Leventhal  Unger  Stone   Khoddam  Audrain McGovern   Obtained funding  Leventhal  Strong  Riggs   Audrain McGovern   Administrative  technical  or material support   Kirkpatrick  Sussman  Stone  Khoddam  Samet   Study supervision  Leventhal  Kirkpatrick  Unger   Samet  Audrain McGovern   Conflict of Interest Disclosures  The authors have  completed and submitted the _x000a_ICMJE Form for  Disclosure of Potential Conflicts of Interest and  none were reported   Funding Support  This research was supported by  grants R01 DA033296 and P50 CA180905 from  the National Institutes of Health   Role of Funder Sponsor  The National Institutes of  Health had no role in the design and conduct of the  study  collection  management  analysis  and  interpretation of the data"/>
            <x14:filter val="aining smokers in the population are harder to reach   reduced mass media health campaigns  reduced funding of services  SSS moved from NHS to LA   SSS put out to tender and few specialist practitioners available    2 2 3  Multivariate Analysisâ  Which Variables Affect the Association between Role in the Service  and Opinion of E Cigarettes  Logistic regression analysis  with opinion on e cigarettes as t_x000a_maining smokers being harder to reach  Table 5   Thus the substantial changes in the  structure and funding of SSS were less commonly cited as reasons for the decline   16164  Int  J  Environ  Res  Public Health 2015  12  16157â  16167  Table 5  Reasons for the decline in SSS client numbers   Reason N    Smokers choosing to use e cigs 1461 83 0  Remaining smokers in the population are harder to reach 947_x000a_ 53 8  Reduced mass media health campaigns 527 29 9  Reduced funding of services 488 27 7  SSS moved from NHS to LA 389 22 1  Put out to tender 299 17 0  Few specialist practitioners available 243 13 8  4  Conclusions  E cigarettes were reported as being used by a very small proportion of SSS clients  but those  clients were among the most successful  Nevertheless  _x000a_ the UK Centre for Tobacco and Alcohol Studies  UKCTAS    a UK Centre for Public Health Excellence  Funding to UKCTAS from the British Heart Foundation  Cancer  Research UK  the Economic and Social Research Council  the Medical Research Council  and the National  Institute of Health Research  under the auspices of the UK Clinical Research Collaboration  is gratefully  acknowledged  This work was also sup_x000a_ Rosemary Hiscock analysed the survey and drafted the paper  All authors  commented substantively   Conflicts of Interest  Andy McEwen receives a personal income from Cancer Research UK via University College  London  He has received travel funding  honorariums  and consultancy payments from manufacturers of  smoking cessation products  Pfizer Ltd   Novartis UK  and GSK Consumer Health care Ltd    Louise"/>
            <x14:filter val="ake active roles as citizens and to  hold leaders accountable for public deci   sions  highlighting conflicts between citi   zens  values and the status quo  and using  that conflict to move individuals to action 15  The process in each community was the  same  but the implementation varied as the  communities developed ownership of the  project   The intervention was staffed by a half   time community or"/>
            <x14:filter val="al   1978    however to our knowledge this has not been studied under phys   iological conditions   Funding  A portion of the equipment used in this study was provided by  Innokin Technology and Evolv   Appendix A C  Supplementary data  Supplementary data related to this article can be found at http     dx doi org 10 1016 j yrtph 2015 12 019  Transparency document  Transparency document related to this a"/>
            <x14:filter val="al  or material support  Stone  Andrabi   Study supervision  Leventhal  Sussman  Audrain McGovern   Conflict of Interest Disclosures  The authors have completed and submitted  the ICMJE Form for Disclosure of Potential Conflicts of Interest and none were  reported   Table 1  Association of Baseline e Cigarette Vaping With Smoking at 6 Month Follow upa  Parameter Estimate for Association With Smoking Frequ_x000a_ jamanetwork com  on 08 04 2020  Copyright 2016 American Medical Association  All rights reserved   Funding Support  This research was supported by grants R01 DA033296 and  P50 CA180905 from the National Institutes of Health   Role of the Funder Sponsor  The National Institutes of Health had no role in  the design and conduct of the study  collection  management  analysis  and  interpretation of the data"/>
            <x14:filter val="al  Supplementary Material and Table S1 can be found online at http     www ntr oxfordjournals org  Funding  This was supported by a project of the Special Scientific Research Fund of   the Public Welfare Quality Inspection Administration of China  201310134    Declaration of Interests  None declared   References   1  Trtchounian A   Williams M  Talbot P  Conventional and electronic ciga   rettes  e ciga"/>
            <x14:filter val="al  Supplementary Table 1 and Figure 1 can be found online   at http   www ntr oxfordjournals org   Funding  This work was supported by the Tobacco Related Disease Research   Program of California  grants 18XT 0167 and 19XT 0151   the   University of California Academic Senate  and the Hispanic Serv   ing Institutions California Cost Reduction and Access Act Science    Technology  Engineering and Mathema_x000a_us Hopper Fellowship from the Tobacco Related Dis   ease Research Program of California  to M W     Declaration of Interests  None declared   Acknowledgments  We are grateful to the Stem Cell Core Facility at UCR for   providing access to the stereoscopic microscope used for this   project and to Dr  Sabrina Lin  Anna Trtchounian and Barbara   Davis for their helpful suggestions on the manuscript and"/>
            <x14:filter val="al content   Concha Lozano  Jacot Sadowski  Cornuz   Statistical analysis  Concha Lozano   Obtained funding  Cornuz  Berthet   Administrative  technical  or material support  Concha Lozano  Berthet  Conflict of Interest Disclosures  None reported   1  Schaller J P  Keller D  Poget L  et al  Evaluation of the Tobacco Heating System  2 2  part 2  chemical composition  genotoxicity  cytotoxicity  and physic_x000a_  of Health Services  313 N Figueroa St  Rm 912  Los Angeles  CA 90012  mkatz   dhs lacounty gov    Conflict of Interest Disclosures  None reported   1  Auer R  Concha Lozano N  Jacot Sadowski I  Cornuz J  Berthet A   Heat not burn tobacco cigarettes  smoke by any other name  published online  July 1  2017   JAMA Intern Med  doi 10 1001 jamainternmed 2017 1419  COMMENT   RESPONSE  Neuroleptics for Deliriu"/>
            <x14:filter val="al contributions to the writing and  finalising of the manuscript  All approved the final version   Funding This research was supported by Canadian Institutes of Health Research   CIHR  Vanier Canada Graduate Scholarship  Czoli   as well as CIHR New  Investigator Award  Hammond  and CIHR PHAC Chair in Applied Public Health   Hammond   This research was also supported in part by National Institutes of  He_x000a_does not necessarily represent  the official views of the NIH or the FDA   Competing interests None declared   Provenance and peer review Not commissioned  externally peer reviewed   REFERENCES  1 Zeller M  Hatsukami D  the Strategic Dialogue on Tobacco Harm Reduction Group   The Strategic Dialogue on Tobacco Harm Reduction  a vision and blueprint for  action in the US  Tob Control 2009 18 324â  32   2"/>
            <x14:filter val="alaszek  Schumann   Paus  Smolka   Statistical analysis  MÃ ller  Ripke  Garavan  Smolka   Obtained funding  BÃ chel  Flor  Mann  Martinot   Rietschel  StrÃ hle  Struve  Schumann  Paus  Smolka   Administrative  technical  and material support   Mennigen  Banaschewski  Barker  BÃ chel  Conrod   Fauth BÃ hler  Flor  Lawrence  Mann  Rietschel   StrÃ hle  Struve  Schumann   Study supervision  Flor  Heinz  Ma_x000a_nn  Rietschel   Struve  Paus  Smolka   Conflict of Interest Disclosures  Dr Banaschewski  reports serving in an advisory or consultancy role  for Bristol Myers Squibb  Develco Pharma  Lilly   Medice  Novartis  Shire  and Viforpharma  receiving  conference attendance support and conference  support or speakerâ  s fees from Lilly  Janssen  McNeil _x000a_ed by  Lilly and Shire  Dr Barker reports receiving  honoraria for teaching from General Electric   Funding Support  This study was supported by the  IMAGEN project  which receives research funding  LSHM CT 2007 037286 from the European  Communityâ  s Sixth Framework Program  by grant  242257 from coordinated project Alzheimerâ  s  Disease  Alcoholism  and Memory  by MRC program  grant 93558  Development_x000a_netic and Genetic Approach  to Psychiatric Disorders in Children and  Adolescents  from the Swedish Funding Agency  FORMAS  This study was also supported by grant  01EV0711 from the German Ministry of Education  and Research and grant SM 80 7 1 from the  Deutsche Forschungsgemeinschaft   Role of the Sponsors  The funding agencies had no  role in the design and conduct of the study  in the  collection  an"/>
            <x14:filter val="All authors are employees of Philip Morris Products S.A."/>
            <x14:filter val="All authors are involved in the dissemination of GRADE, and GRADE’s success has a positive influence on their academic career. Authors listed in the byline have received travel reimbursement and honorariums for presentations that included a review of GRADE’s approach to rating quality of evidence and grading recommendations. GHG acts as a consultant to UpToDate; his work includes helping UpToDate in their use of GRADE. HJS is documents editor and methodologist for the American Thoracic Society; one of his roles in these positions is helping implement the use of GRADE. He is supported by “The human factor, mobility and Marie Curie actions scientist reintegration European Commission grant: IGR 42192—GRADE.”"/>
            <x14:filter val="All authors declare no conflict of interest."/>
            <x14:filter val="All authors declare that they have no conflicts of interest."/>
            <x14:filter val="All authors declared that there is no conflict of interest."/>
            <x14:filter val="All authors except the following reported no financial or other conflicts of interest: William Bailey reported significant financial interests in the form of compensation for speaking from three different pharmaceutical companies in 2006 and two in 2007. Timothy Baker reported no significant financial interests. Under additional disclosures, he reported that he has served as a co-investigator on research studies at the University of Wisconsin sponsored by four pharmaceutical companies. Neal Benowitz reported significant financial interest in the form of compensation from one pharmaceutical company for each of the years 2005–2007, as well as ownership of one pharmaceutical company stock. Under additional disclosures, he reported providing expert testimony in lawsuits against tobacco companies. Sally Faith Dorfman reported no significant financial interests. Under additional disclosures, she reported her employment by Ferring Pharmaceuticals, Inc., a company whose business does not relate to treating tobacco dependence. Michael C. Fiore reported no significant financial interests. Under additional disclosures, he reported that he served as an investigator on research studies at the University of Wisconsin that were supported wholly or in part by four pharmaceutical companies and in 2005 received compensation from one pharmaceutical company. In addition, he reported that, in 1998, the University of Wisconsin appointed him to a named Chair, made possible by an unrestricted gift to the university from GlaxoWellcome. Michael Goldstein reported no significant financial interests. Under additional disclosures, he reported that the organization that employs him received support from Bayer Pharmaceutical prior to 2005 and that he was employed by Bayer Pharmaceutical Corporation prior to January 1, 2005. His organization received payments for his professional services from two pharmaceutical companies and one commercial Internet smoking cessation site during the period 2005–2007. Harry Lando reported no significant financial interests. Under additional disclosures, he reported serving on an advisory panel for a new tobacco-use cessation medication and attending 2-day meetings in 2005 and 2006 as a member of this panel. Robert Mecklenburg reported no significant financial interests. Under additional disclosures, he reported assisting Clinical Tools, Inc. through a governmental contract to develop a PHS 2000 guideline-based Internet continuing education course. C. Tracy Orleans reported significant financial interests in the form of a dependent child who owns pharmaceutical stock and no additional disclosures. Maxine Stitzer reported no significant financial interests. Under additional disclosures, she reported participation on a pharmaceutical scientific advisory panel for a new tobacco-use cessation medication"/>
            <x14:filter val="All authors have completed and submitted the ICMJE Form for Disclosure of Potential Conflicts of Interest and none were reported."/>
            <x14:filter val="All authors of this article declare they have no conflicts of interest."/>
            <x14:filter val="All authors were Philip Morris International employees at the time of the study which was funded by PMI R&amp;D."/>
            <x14:filter val="All authors work for Pinney Associates and provide consulting services to GlaxoSmithKline Consumer Healthcare on their stop-smoking medications and to NJOY, Inc. on electronic nicotine delivery systems (ENDS). SS and JGG also own an interest in a novel nicotine medication in development. The study sponsor was involved in discussion of the study design, but had no role in study execution, data collection, data analysis, or writing of the manuscript, nor did the sponsor review the manuscript prior to submission. The authors have had full access to all the data in the study and take responsibility for the integrity of the data and the accuracy of the data analyses"/>
            <x14:filter val="Also included as covariates were continuous scores for  parenting  parental support  monitoring and conflict   social   cognitive variables  academic and social competence  and per   sonality variables  rebelliousness and sensation seeking   Logistic  and linear regression analyses  including covariates  determined  the relation between e cigarette use and willingness to smoke   SEM was then conducted in _x000a_en  Parental monitoring  5   0 75 My parent asks me what I do with my  friends  Parentâ  adolescent conflict  3   0 83 I have a lot of arguments with my  parent  Academic competence  5   0 79 I like school because I do well in class  Social competence  5   0 81 I find it easy to make friends with  other teens  Sensation seeking  5   0 75 I like to do things that are a little  frightening  Rebelliousness  _x000a_  of the total effect   Other results in the structural model were paths from parentâ    adolescent conflict to peer smoker affiliations and favourable  prototypes of smokers  plus a direct effect to more willingness  to smoke  Sensation seeking and rebelliousness had positive  paths to peer smoker affiliations  expectancies about smoking   and prototypes of teen smokers  Regarding protective factors   pa_x000a_blished predictors of ado   lescent smoking  such as parental monitoring and parentâ  adoles   cent conflict 41 42 Clearly it is an important part of the process   A behavioural interpretation suggests that because many  e cigarettes are designed to mimic cigarette smoking  simply  Table 2 Mean  SE in parentheses  for willingness to smoke in relation to level of e cigarette use among adolescent non smoker_x000a_âˆ 0 02 0 06 âˆ 0 03 âˆ 0 04 0 03 âˆ 0 03 âˆ 0 04 âˆ 0 03 âˆ 0 03 0 41 â    13  Parentâ  adolescent conflict 0 13 âˆ 0 07 0 01 0 03 âˆ 0 02 0 02 0 03 0 06 0 01 âˆ 0 02 âˆ 0 55 âˆ 0 09 â    14  Academic involve âˆ 0 18 âˆ 0 03 âˆ 0 08 âˆ 0 01 âˆ 0 03 âˆ 0 01 âˆ 0 04 âˆ 0 02 âˆ 0 06 0 10 0 35 0 32 âˆ 0 23 â    15  Social competence 0 05 0 14 0 06 âˆ 0 10 0 06 0 01 âˆ 0 02 âˆ 0 03 âˆ 0 03 0 05 0 29 0 17 âˆ 0_x000a_ipt drafts and made substantial contributions to the  reporting and interpretation of the results   Funding This research was supported by grants R01 CA153154 and P30  CA071789 14S4 from the National Cancer Institute   Competing interests None declared   Ethics approval The study was approved by the Institutional Review Boards for  University of Hawaii and Hawaii Department of Education   Provenance and"/>
            <x14:filter val="alysis  contributed to the data interpretation and edited the manuscript   Competing interests None declared   Disclaimer The views expressed here are those of the authors and do not  necessarily represent the American Cancer Society or the American Cancer  Society â   Cancer Action Network   Provenance and peer review Not commissioned  externally peer reviewed   Data sharing statement Owing to the cont"/>
            <x14:filter val="am NG7 2RD  United Kingdom  thomas paus   nottingham ac uk    Financial Disclosure  None reported   Funding Support  The Saguenay Youth Study is funded  by the Canadian Institutes of Health Research  Drs Paus  and Pausova   Heart and Stroke Foundation of Quebec   Dr Pausova   and the Canadian Foundation for Inno   vation  Dr Pausova    Additional Information  The eTables and eAppendix are  available at h"/>
            <x14:filter val="an  Department of Psychology  University of Memphis Memphis  TN 38152  USA   gmittlmn memphis edu   Conflicts of Interest  None   Authors Contribution  PD  GM and CB were responsible for the study concept and design  PD and MM were responsible for the acquisition of animal data   PD and GM performed the data analysis and interpretation  PD drafted the manuscript  GM  CB  TR and MM provided critical  revis"/>
            <x14:filter val="an com 2013 9 13 259127 New E Cigarette Store Opens On Vine aspx  9 Beech H  New vaping shops spark conflict over e cigs  Ida Press Trib  Internet    2013 October 22  cited 2013 November 6   http   www idahopress com members   new vaping shops spark conflict over e cigs article_cc4b3724 3adb 11e3 a12b   0019bb2963f4 html  10 Matteson C  E cigarette shops host lounging vapers  Internet   Columb  Telegr"/>
            <x14:filter val="an individual based  pre   dictive model for lung cancer risk in smokers   Disclosure of Potential Conflicts of Interest  No potential conflicts of interest were disclosed   Acknowledgments  The authors thank Ms  Xue Li Wang of the Shanghai Cancer Institute for  supervising the field work of the Shanghai Cohort Study and also the Shanghai  Cancer Registry for assistance with identification of cancer outc"/>
            <x14:filter val="ana   lyses and reviewed drafts of the manuscript critically for important  intellectual content   Funding  This research was supported by grants R01 CA153145 and P30  CA071789 16S2 from the National Cancer Institute  TAW   Dr  Choi s  effort was supported by the Division of Intramural Research  National  Institute on Minority Health and Health Disparities  The content is so   lely the responsibility of_x000a_ the authors and does not necessarily reflect the  views of the National Institutes of Health   Conflicts of interest  None   Ethics approval  This study was approved by the Institutional Review Board for the  University of Hawaii   Appendix A  Supplementary data  Supplementary data to this article can be found online at https     doi org 10 1016 j ypmed 2017 09 023   References  Akinbami  L J   Moorm"/>
            <x14:filter val="ance  of the nicotine content and effects on a wider repertoire of cognitive  functioning   Role of funding sources  None   Contributors  Dawkins and Turner designed the study  Hasna collected the data  conducted liter   ature searches and ran preliminary analyses  Dawkins conducted further statistical  analysis and wrote the first draft of the manuscript  Soar contributed to writing the  manuscript and _x000a_he statistical analysis  All authors proof read and approved  the final version of the manuscript   Conflict of interest statement  The first author has a collaborative relationship with Electronic Cigarette Company   TECC  who supplied the e cigarettes and cartridges for this study  TECC had no in   volvement in the design or conduct of the study  All other authors have no conflicts  of interest   Acknow"/>
            <x14:filter val="ance  The methodology to  estimate audience size varied slightly between the two surveys   Owing to funding limitations  a purposive sampling plan was  used to select events for observation  Selection criteria were  based on past history of the event including having a large  audience  a tobacco sponsored adult only area  the free distri   bution of tobacco products  presence of a mobile electronic  scor_x000a_A provision related to the use of cartoons to advertise or  promote cigarettes    Court judgment    Declaration that some images in Camel the Farm promotion were  prohibited cartoons    State entitled to attorneys fees  amount to be determined  case  still pending   Tobacco Control 2010 19 Suppl 1  i21ei29  doi 10 1136 tc 2009 031963 i29  Research paper"/>
            <x14:filter val="ance on SurveyGizmo data collection  systems  and Nathan Galicia for assistance with web searches   Funding sources for this study include the National Cancer  Institute  RO1 141661 and R25T 113710  and Californiaâ  s  Tobacco Related Disease Research Program   21FT 0040    The funding agencies played no part in the selection of topic   design  analysis  or interpretation of our study   No financial disc"/>
            <x14:filter val="and  rogram Evaluation  National Cancer Institute of Canada   anadian Cancer Society   No financial conflict of interest was reported by the authors  f this paper   eferences  1  Fairchild A  Colgrove J  Out of the ashes  the life  death  and rebirth of the  â œsaferâ   cigarette in the United States  Am J Public Health 2004 94 192â  204   2  Shiffman S  Gitchell JG  Warner KE  Slade J  Henningfield JE  P"/>
            <x14:filter val="and drafted the manuscript  assisted by MEP  All  authors contributed to drafts of the manuscript   Funding This study was supported by the National Institute on Drug Abuse  part of  the National Institutes of Health  by grant number R01DA001411   Competing interests None declared   Ethics approval University of Michigan Institutional Review Board  approval  number HUM00063656   Provenance and peer revie"/>
            <x14:filter val="and glycerine  They also found that nicotine levels were on  average 22  above the manufacturerâ  s declaration of 18 mg   mL  but liquids labelled as nicotine free had no nicotine  present  All e cigarette solutions contained small amounts of  sensitising chemicals including benzyl alcohol  menthol and van   illin  They found none of the tobacco specific nitrosamines  eg   N nitrosonornicotine  N nitro"/>
            <x14:filter val="and health concerns from  toxic chemicals in e cigarettes39â  41 in recent years may  have conveyed conflicting information about the relative  safety of e cigarette use   In this study  we found that fewer former  50   and  never smokers  46   were convinced that e cigarettes are  less harmful than regular cigarettes compared with current  smokers  65    These differences could be due to smokers  being m"/>
            <x14:filter val="and the associated stan   ardised testing conditions particularly challenging   isclaimers  Authors declare that they have no conflict of interest  They have  ever received products for research purposes from  never under   aken research for and never received funding from the e cigarette   obacco or pharmaceutical industries   The content of this work reflects the views of the authors and  oes not nece"/>
            <x14:filter val="and the Flight Attendant Medical Research Institute  Clinical Innovator Award to LRS  There are no conflicts of interest   We are grateful to mothers and children who contributed to the  Collaborative Perinatal Project and New England Family Study  studies  We are indebted to John Lewis for his expertise in the  biochemistry of binding globulins  We also acknowledge the role of  the Biospecimen Repositor_x000a_ BIOL PSYCHIATRY 2014 75 47â  55 53The authors have no biomedical financial interests or potential  conflicts of interest   1  Tong VT  Jones JR  Dietz PM  Dâ  Angelo D  Bombard JM  2009   Trends  in smoking before  during  and after pregnancyâ  Pregnancy Risk  Assessment Monitoring System  PRAMS   United States  31 Sites   2000â  2005  MMWR Surveill Summ 58 1â  29   2  Mathews TJ  2001   Smoking during p"/>
            <x14:filter val="and traditional cigarettes     2017 Society for Adolescent Health and Medicine  All rights reserved Conflicts of Interest  The authors have no conflicts of interest to disclose   Disclaimer  The content is solely the responsibility of the authors and does not necessarily represent the official views of t  Institute on Drug Abuse  or the National Institutes of Health     Address correspondence to  Sean Est_x000a_e to thank the Substance Abuse and  Mental Health Data Archive for providing access to these data   Funding Sources  This work was supported by research grants from the  National Cancer Institute  R01CA203809  and the NationalInstitute on Drug Abuse  R01DA031160 and R01DA036541    National Institutes of Health  The Monitoring the Future data  were collected by a research grant from the National Institute"/>
            <x14:filter val="ank Jon Rosen for helpful advice  the staff at Vapor  Brothers  and the participants  Author N V D  declares no conflict  of interest  Author M E  declares involvement with a number of  cannabis law reform groups   References  Abrams  D  I   Vizoso  H  P   Shade  S  B   Jay  C   Kelly  M  E     Benowitz  N  L   2007    Vaporization as a smokeless cannabis delivery system  A pilot study  Clinical  Pharma"/>
            <x14:filter val="anniversary of the surgeon generalâ  s report on  smoking and health in 2064   ARTICLE INFORMATION  Conflict of Interest Disclosures  The author has  completed and submitted the ICMJE Form for  Disclosure of Potential Conflicts of Interest and  none were reported   REFERENCES  1  Benowitz NL  Goniewicz ML  The regulatory  challenge of electronic cigarettes  JAMA   2013 310 7  685 686   2  Henningfield JE"/>
            <x14:filter val="anuscript   ww sobp org journalAll authors report no biomedical financial interests or poten   tial conflicts of interest   Collaborating Fertility Centers  Assisted Reproduction Unit  Ab   erdeen University  Boston IVF  Boston  Massachusetts  Bourn Hall  Clinic  Cambridge  Bridgewater Hospital  Manchester  Cardiff  Assisted Reproduction Unit  CARE at Sheffield Fertility Centre   Centre for Reproductive M"/>
            <x14:filter val="any potential harm reduction benefits that  might accrue to current combustible cigarette smokers   Declaration of Conflicting Interests  The authors declared no potential conflicts of interest with respect  to the research  authorship  and or publication of this article   Funding  The authors disclosed receipt of the following financial support for  the research  authorship  and or publication of this _x000a_ined  herein are those of the authors and do not necessarily reflect the  views and opinions of the funding organizations   ORCID iD  Robert McMillen  PhD https   orcid org 0000 0001 8145 9275  References  1  King BA  Patel R  Nguyen KH  Dube SR  Trends in aware   ness and use of electronic cigarettes among U S  adults  2010   2013  Nicotine Tob Res  2015 17 2  219 227  doi 10 1093 ntr   ntu191  2  McMil"/>
            <x14:filter val="applied to multiple selves or multiple perspectives   or  select a particular method of resolving conflicting prefer   ences  for example  by respecting the tastes of only one self  or perspective   1572 THE AMERICAN ECONOMIC REVIEW DECEMBER 2004  B  Policy Objectives  What might society hope to accomplish  through public policies regarding addictive sub   stances  Possible objectives include protecting"/>
            <x14:filter val="are grateful to Dr Ray Talbot and Dr Sabrina Lin for their  helpful suggestions on the manuscript   Funding Tobacco Related Disease Research Program   Competing interests None   Provenance and peer review Not commissioned  externally peer reviewed   REFERENCES  1  Flouris AD  Oikonomou DN  Electronic cigarettes  miracle or menace  BMJ  2010 340 c311   2  Pauly J  Li Q  Barry MB  Tobacco free electronic c"/>
            <x14:filter val="Are We Finally Winning the War on  Cancer   David M  Cutler  P resident Nixon declared what came to be known as the â œwar on cancerâ   in1971  when he said in his State of the Union address  reproduced at http   www gutenberg org dirs etext04 sunix11 txt    â œI will also ask for  an appropriation of an extra  100 million to launch an intensive campaign to find  a cure for cancer _x000a_cer was the nationâ  s second leading cause of death  trailing only  heart disease  After Nixonâ  s declaration  research budgets rose five fold in real  terms from 1971 to 2005  National Institutes of Health  2008   Spending on cancer  treatment rose from  15 billion in 1972 to  74 billion in 2005  both in 2005  dollars   a 4 percent real per capita increase  National Cancer Institute  2007    Despite _x000a_31   A 1997 article by the same authors in the same journal  was titled â œCancer Undefeatedâ   and declared that â œwith 12 more years of data and  experience  we see little reason to change  the earlier articleâ  s  conclusionâ    Bailar  and Gornick  1997  p  1573    y David Cutler is Otto Eckstein Professor of Applied Economics  Department of Economics  and Kennedy School of Government  Harvard Univ_x000a_gs in oncology clinical trials  Thus  there will be new  advances  and accompanying high costs  The funding issue will become increas   ingly severe   22 Journal of Economic Perspectives  But the cancer dynamic will involve more than this  Many of the new  expen   sive drugs are tested first in metastatic settings because that is where clinical trials  are easiest to conduct  Only later are tests done in"/>
            <x14:filter val="arettes and assess thirdhand exposure   in â œreal lifeâ   conditions outside laboratory settings   Funding  This work was supported by the Roswell Park Cancer Institute  the National   Cancer Institute  NCI   P30 CA016056   and the National Cancer Institute CURE   Supplement   Declaration of Interest  MLG received a research grant from Pfizer  manufacturer of smoking cessation   medications   Acknowledg"/>
            <x14:filter val="arettes in this population     2014 Society for Adolescent Health and Medicine  All rights reserved Conflicts of Interest M L G  reports grants fromPfizer  2011 Global ResearchAward  for Nicotine Dependence   a manufacturer of smoking cessation drugs  outside the  submitted work  L B  reports grants from Tobacco Free Kids  outside the submitted  work  A S  reports personal fees from eSmoking Institute  Po_x000a_o the acquisition of data for the work  All  authors approved the final version of the manuscript   Funding Sources  No funding was provided for this article References   1  Goniewicz ML  Knysak J  Gawron M  et al  Levels of selected carcinogens and  toxicants in vapour from electronic cigarettes  Tob Control 2014 23 133e9    2  Benowitz NL  Emerging nicotine delivery products  Implications for public  h"/>
            <x14:filter val="as hundreds of National Vapers Club supporters who   provided individual financial contributions   Declaration of interest  National Vapers Club  NVC  has spent more than 3   years educating people about electronic cigarettes  This   research was necessary to have more thorough informa   tion to present to scientific and political bodies who are   struggling with regulation of a new product about which_x000a_   there is very little published scientific data  Funding was   obtained by fundraising events held by NVC as well as   individual donations by NVC members  and in part by   e cigarette retailers who contacted NVC to offer con   tributions  Although NVC funded this study  it had no   control over the results  The scientists and independent   contractors h"/>
            <x14:filter val="as well as those produced  when the liquid is heated  37 39 40    Competing interests  The authors declare that they have no competing interest   Authorsâ   information  COC is an experimental psychologist who has conducted research related to  nicotine and tobacco products for over 10 years  She joined the faculty the  Department of Psychology in the College of Humanities and Sciences of  Virginia Com"/>
            <x14:filter val="asional smokers  dual users  daily e cigarettes and occa   ionally tobacco cigarettes   and 15 of undeclared smoking status   Participants lived in France  36    the USA  25    Greece  5     witzerland  3    Belgium  3    the UK  2    Canada  2   and other  ountries  24    Most participants were men   Table 1   The 911  xclusive e cigarette users reported using e liquid with nicotine  oncentrations of 1_x000a_ttes  They probably were already  dependent on nicotine when they started vaping  and most of them  declared that they vaped to avoid relapsing to smoking   Even though some vapers use e cigarettes for long periods of  time  it must be emphasized that there is no known adverse conse   quence of e cigarette use  Hajek et al   2014   except for the financial  cost and the annoyance of permanent vaping  Th_x000a_ddictive than  he nicotine gum  which itself is not very addictive   uthor disclosures   6  Role of funding source  This study was partly funded by the Swiss Tobacco Prevention  und  Swiss Federal Office of Public Health   grant 12 000189 to  FE  The Swiss Tobacco Prevention Fund had no role in the design  r conduct of the study  interpretation of the data or decision to  ubmit the paper for publication"/>
            <x14:filter val="assisted by PAT and  CDK  JFP and PAT drafted the manuscript  All authors reviewed the manuscript   Funding This work was supported in part by Michael J Dowd  Regina M Dowd   Patrick J Coughlin  the Penrose Foundation and the Cooley Family Fund for Critical  Research  of the Oregon Community Foundation   Competing interests None   Provenance and peer review Not commissioned  externally peer reviewed   Op"/>
            <x14:filter val="at Nicotine   Tobacco Research   online   Nicotine   Tobacco Research  2017  Vol  19  No  11  1350  Funding  JLP was supported by National Institute of Drug Abuse and the Food and   Drug Administration  K01DA037950   All other authors were financially sup   ported by Truth Initiative  ACV and ALJ had full access to all of the data in   the study and take responsibility for the integrity of the data and t_x000a_oes not necessarily represent the official views of the NIH or the   Food and Drug Administration   Declaration of Interests  None declared   Acknowledgments  We would like to thank Ken Warner for his feedback on an earlier draft of   the manuscript   References   1  U S  Department of Health and Human Services  The Health Consequences   of Smokingâ  50 Years of Progress  AÂ  Report of the Surgeon Gener"/>
            <x14:filter val="ata  For each study  information about charac   teristics of the survey  study design  sample size  funding  effi   cacy  in terms of reduction of desire to smoke and or  number of cigarettes smoked  and or AEs  self reported or  clinical laboratory measured  were retrieved  Tables 1â  3    The methodological quality of the studies was assessed  according to the NEWCASTLE â   OTTAWA Scale  NOS  24  a 8 i_x000a_ Characteristics of the studies  Author Year Country Sample  size  Study design Length of the study Fundinga  Experimental studies  Bullen et al 14 2010 New Zealand 40 Randomized cross over trial randomly allocated to either  16 mg EC  0 mg EC   placebo  or nicotine inhalator or tobacco cigarette  Four study days 3 days apart  Sponsored  Dawkins et al 15 2012 UK 86 Experimental study randomly allocated t_x000a_o either  18 mg EC  0 mg EC  placebo  or  just hold EC  Daily  ad libitum for 5 min  No  funding  Flouris et al 16 2012 Greece 30 Randomized cross over study three experimental sessionsb  Sm  AS CON  AS TOB   AS EC   never sm  PS CON  PS TOB  PSE EC   Three sessions  30 min each   separated by 7 days of wash out  No profit  Vardavas et al 17 2012 USA 30 Experimental study experimental group us_x000a_of of concept study experimenting a popular brand  of EC  7 4 mg nicotine   52 weeks Sponsored  aNo funding  the study did not report any fund  no profit  the study was funded by a non profit organization  sponsored  the study was funded by a profit organization   bSm  Smokers  AS CON  control active smoking condition  AS TOB  tobacco cigarette active smoking condition  AS EC  electronic active smoking c_x000a_ session  baseline  10 EC  puffs  ad libitum puffing period and no puffing   All partici   pantsâ   declarations such as â  Calm you downâ   â  Concentrateâ   as  well â  Reduce your hunger for foodâ   and â  Taste Goodâ    B  u  lle  n  et  al   1  8  A  t  6  m  o  n  th  s   ve  ri  fi  ed  ab  st  in  en  ce  w  as  7   3     w  it  h  n  ic  o  ti  n  e  e   ci  g  ar  et  te  s   5   8     w  it"/>
            <x14:filter val="ate   nicotine absorption  and is related to the concentration of nicotine   used in the e liquid   Funding  This work was supported by an internal grant from Penn State Social Science   Research Institute and Cancer Institute  PI  SJW   JF  SV  JY  and SH are   primarily funded by the National Institute on Drug Abuse of the National   Institutes of Health and the Center for Tobacco Products of the US Fo_x000a_lth  P50 DA 0361 05  and the Center for Tobacco Products of the US   Food and Drug Administration   Declaration of Interests  JF has done paid consulting for pharmaceutical companies involved in produc   ing smoking cessation medications  including GSK  Pfizer  Novartis  J J  and   Cypress Bioscience   The content is solely the responsibility of the authors and does not neces   sarily represent the offi"/>
            <x14:filter val="ATH Study will  also facilitate study of the development of dependence on e cigarettes  over time   Funding  This work was supported in part by the National Institute on Drug  Abuse of the NIH and the Center for Tobacco Products of the FDA   P50 DA 036107   Liu Wasserman  Foulds  and by the National Center  for Advancing Translational Sciences  NIH  throughGrant UL1 TR000127   Kong   The content is solel"/>
            <x14:filter val="ating the potential health benefits of inter   ventions aimed at reducing smoking behaviour is very conflicted   and no clear conclusions have been drawn  Begh 2015  Hughes  2006  Tverdal 2006   leaving the overall public health benefit un   certain  Unfortunately  the data on biomarkers of health reviewed  here do not resolve these problems  This is largely due to the design  and reporting of the studies_x000a_ced CO from baseline  Notes Unpublished study  Data from Pfizer summary  therefore limited details  Funding declaration and conflict of interest  the study was conducted by Pfizer  the drug  company who manufacture Nicorette NRT products  Risk of bias  Bias Authorsâ   judgement Support for judgement  Random sequence generation  selection  bias   Unclear risk Trial described as randomized but method  not _x000a_n  0 control  included with reducers  Attrition  138  75   gum vs 111  62   placebo reached at 13m  Funding declaration  the study was funded by Pfizer  the drug company who manufacture  Nicorette NRT products  Conflicts of interest  â œAnil Batra has received research funding from Pfizer Consumer  Healthcare for this and other research projects  Karl Klingler has received research funding  from Pfizer C_x000a_  and Tobias Danielsson are employees of Pfizer Consumer Healthcare  Hubertus M   Friederich has no conflict of interest to declare â    Risk of bias  Bias Authorsâ   judgement Support for judgement  Random sequence generation  selection  bias   Unclear risk Not specified  Allocation concealment  selection bias  Unclear risk Not specified  Blinding  performance bias and detection  bias   All outcomes  Unc_x000a_otine replacement medication  an expired CO concentration of    5 ppm  All measured up to 6m  Notes Funding declaration  the National Cancer Institute and National Institute on Drug  Abuse  National Institutes of Health  Philip Morris provided research cigarettes   Conflicts of interest  â œN L  Benowitz is a consultant to several pharmaceutical companies  that market medications to aid smoking cessation_x000a_ies  S  Hall has received material support for an  ongoing clinical trial from Pfizer  No potential conflicts of interest were disclosed by the  other authors â    Risk of bias  Bias Authorsâ   judgement Support for judgement  33Interventions to reduce harm from continued tobacco use  Review   Copyright Â  2016 The Cochrane Collaboration  Published by John Wiley   Sons  Ltd   Benowitz 2012  Continued   Ra_x000a_ of cessation increased through the study  Attrition  166  83   inhaler vs 144  72   completed 24m  Funding declaration  Pharmacia and Upjohn Consumer Healthcare  Sweden  Conflicts of interest  â œTD  Ã W  and US are all employed by Pharmacia and Upjohn   Sweden  and AR  CTB  and JPZ have  received funds for research from them â    Risk of bias  Bias Authorsâ   judgement Support for judgement  Random seq_x000a_ncentration of 7 ppm or less  since the previous study  visit  All measured to 12m follow up  Notes Funding declaration  â œThis research was supported by a grant in aid from Lega Italiana  AntiFumo  The study sponsor had no involvement in the study design  collection  anal   ysis  and interpretation of data  the writing of the manuscript or the decision to submit  the manuscript for publication  The e c_x000a_t and cartridges were provided free of charge by the local distributor  Arbi  Group Srl  Italy â    Conflicts of interest  â œRP has received lecture fees and research funding from Pfizer  and GlaxoSmithKline  manufacturers of stop smoking medications  He has served as a  consultant for Pfizer and Arbi Group Srl  the distributor of the CategoriaT M e Cigarette   The other authors have no relevant conflict_x000a_ of interest to declare in relation to this work   This does not alter the authorsâ   adherence to all the PLOS ONE policies on sharing data  and materials â    Risk of bias  Bias Authorsâ   judgement Support for judgement  Random sequence generation  selection  bias   Low risk The randomization sequence was com   puter _x000a_ in meta analysis as participants were willing  to quit within 6 months  although not immediately   Funding declaration  â œThe study was supported by NIDA Grant DA 11557  NIDA  Training Grant DA 07242  and NIDA Senior Scientist Award DA 00450 â    Conflicts of interest  not stated  Risk of bias  Bias Authorsâ   judgement Support for judgement  37Interventions to reduce harm from continued tobacco use  R_x000a_d in meta analysis as participants were  offered a cessation intervention after 6 wks of reduction  Funding declaration  â œThis study was supported by National Institute on Drug Abuse   NIDA  Grant DA 11557 and NIDA Training Grant DA 07242 to Matthew J  Car   penter  and NIDA Senior Scientist Award DA 00450 to John R  Hughes â   The nicotine  replacemnet therapy was supplied by GlaxoSmithKline Consumer _x000a_Healthcare  Conflicts of interest  not stated  38Interventions to reduce harm from continued tobacco use  Review   Copyright Â  2016 The Cochrane Collaboration  Published by John Wiley   Sons  Ltd   Carpenter 2004  Continued   Risk of bias  Bias Authorsâ   judgement Support for judgement  Random sequence generation  se_x000a_less  or  urinary cotinine concentration of 115 ng ml or less   All measured at 6m follow up  Notes Funding declaration and conflicts of interest  â œThis study was funded by the Health  and Health Services Research Fund  Hong Kong SAR  Project no  01030611   Nicotine  patches gum provided free of charge to the subjects were provided free from Pfizer  later  named as McNeil AB  Pfizer was not involved in_x000a_ificant difference in cessation rates or CPD due to increased  cessation and reduction in controls  Funding declaration  â œThis study was supported by grants from the Swiss National Sci   ence Foundation to JFE  3233 054994 98 and 3200 055141 98  and by the Swiss Fed   eral Office of Public Health  Nicotine and placebo products were provided by Pharmacia  Inc  Helsingborg  Sweden  â    Conflicts of inte_x000a_ mailings  Outcomes Reduction    50  in CPD    50  in CO at 12m  and 3m   Abstinence  12m PP  Notes Funding declaration  â œFunding was provided by the National Cancer Institute  grant    RO1 CA90974 01 â    Conflicts of interest  not stated  Risk of bias  42Interventions to reduce harm from continued tobacco use  Review   Copyright Â  2016 The Cochrane Collaboration  Published by John Wiley   Sons  Ltd _x000a_y   Sons  Ltd   Hanson 2008  Continued   smoking behaviour  5 103 reported 30 day abstinence at 6m  Funding declaration  â œFunding for this project was provided by NIH Grants  R01   DA014538 and P50 DA013333  The funding sources did not contribute to developing  or conducting the  studyâ    Conflicts of interest  â œAll authors except Dorothy Hatsukami stated that they have no  conflicts of interest  Do_x000a_rothy Hatsukami has the following conflicts of interest   a  she  received an honorarium and travel expense from Pfizer for consulting on their smoking  cessation medication  Chantix  12 05   and  b  she received a joint grant from Nabi  Biopharmaceuticals and the National Institute on Drug Abuse to conduct a clinical trial  on the nicotine_x000a_ebo group entered cessation phase  Median time to  attempting cessation shorter in bupropion group  Funding declaration  â œThis study was supported by GlaxoSmithKline  Research Triangle  Park  North Carolina  The sponsor was responsible for finalizing the design of the study  and oversight of the research project  had primary responsibility for conducting the data  analyses  and reviewed the final paper_x000a_ â    Conflicts of interest  not stated  Risk of bias  Bias Authorsâ   judgement Support for judgement  Random sequence generation  selection  bias   Low risk Computer generated schedule  Allocation concealment  selection bias  Unclear risk Not specified  Blinding  performance bias and detection  bias   All outco_x000a_mparison made between  long term reduction with gum and long term reduction with placebo  2 and 4   Funding declaration  study conducted by Pharmacia and Upjohn  now merged with and  known as Pfizer   Conflicts of interest  not stated  Risk of bias  Bias Authorsâ   judgement Support for judgement  Random sequence generation  selection  bias   Low risk Randomization list generated using a com   puter prog_x000a_y exhaled CO   10 ppm   Adverse effects  serious adverse events  monitored throughout study   Notes Funding declaration  â œPfizer Inc  via an unrestricted grant plus provided medication and  placebo  Senior Scientist Award DA 000490 to J R H  and grant DA011557 to J R H    and the Larson Endowment at the University of Nebraska Medical Center to S I R â    Conflicts of interest  â œDr Hughes is currently_x000a_treatment related adverse events  and adverse events leading to discontinuation of treatment  Notes Funding declaration  â œThe trial was officially sponsored by Swedish Match AB  Stock   holm  Sweden  Sponsor provided funding  study products  snus and placebo snus   and  study equipment  External contractors paid by the sponsor provided monitoring  data  handling  and all statistical analyses  i3 Resear_x000a_ch  i3 Statprobe  â    Conflicts of interest  â œLER is an employee of Swedish Match AB  GJ  VST  RA  and RN  received honoraria from Swedish Match AB for their work with this trial  but declare no  other conflict of interest â    Risk of bias  Bias Authorsâ   judgement Support for judgement  Random sequence generation  selection_x000a_cal or QoL outcomes  Error in control group denominator corrected for 2016  update  from 78 to 74   Funding declaration  â œThis study was supported by funding from the National Cancer  Institute and National Institute Drug Abuse Grant DA13333 02 â    Conflicts of interest  â œThe authors do not have any conflicts of interest pertaining to this  work â    Risk of bias  51Interventions to reduce harm from_x000a_m conference abstract and draft  paper  PP replaced by 6   12m sustained abstinence in 2010 update  Funding declaration  â œThis study was funded by McNeil AB  Helsingborg  Sweden   McNeil AB manufactures a range of nicotine replacement products  including nicotine  gum and nicotine inhaler â    Conflicts of interest  â œEva Kralikova and Jiri Kozak received funding from McNeil AB  to perform this study _x000a_ff Interval  Longest follow up 24  wks  measures taken daily for 8 days then 4 weekly  Notes Funded declaration  â œAll test cigarettes used during the short  and long term phases of  the study were provided by Philip Morris USA â   No further information given  Conflicts of interest  Study conduct and data analysis was carried out by MDS Pharma  Services  Lincoln  Nebraska  No further information given_x000a_slides only data source   Notes A study of temporary abstinence during a period of hospitalization  Funding declaration  Funded by the Research Foundation   Flanders  PWO   Korn Op  Tegen Kanker  and McNeil AB  Sweden  Conflicts of interest  not stated  Risk of bias  Bias Authorsâ   judgement Support for judgement  54Interventions to reduce harm from continued tobacco use  Review   Copyright Â  2016 The _x000a_eport since only graph for reduction in published paper  15m outcomes used  12m gives lower effect  Funding declaration  Study carried out by Pfizer   Conflicts of interest  not stated  Risk of bias  55Interventions to reduce harm from continued tobacco use  Review   Copyright Â  2016 The Cochrane Collaboration  Published by John Wiley   Sons  Ltd   Rennard 2006  Continued   Bias Authorsâ   judgement Sup_x000a_raphs  18 2  reduced  mean 38   vs 18 4   mean 35    5 44  11 4   vs 3 49  6 1   quit at 12m  NSS   Funding declaration  â œThis study was supported by a grant from the National Cancer  Institute  R43CA83451  â    Conflicts of interest  â œInstitution where work was carried out  Personal Improvement  Computer Systems  PICS   All authors were employees of PICS  a commercial interest  developing computeriz_x000a_protein  hs CRP   Longest follow up 12m  also assessed at 2 wks  1  2  3  4  5  6  9m  Notes Funded declaration  â œFinancial support provided by Philip Morris USA â   Cigarettes  provided free to participants by Phillip Morris  Conflicts of interest  MDS Pharma Services were responsible for clinical conduct and  bioanalytical and statistical analyses  No further information given  Risk of bias  Bias Au_x000a_rol  HDL cholesterol  and triglycerides  Longest follow up 24 wks  also 4  8  12  16  20 wks  Notes Funding declaration  â œThe research was funded by Philip Morris USA â   The cigarettes  were provided free to participants by Phillip Morris USA  Conflicts of interest  â œThe authors have no additional competing interests to declare â    The study  plus bioanalytical and statistical analyses were conduct_x000a_nce at 24m  Validation  CO   10 ppm  Notes PP reduction gives a more conservative treatment effect  Funding declaration  â œThis study was supported by a grant from Pharmacia AB  Sweden   â    Conflicts of interest  Not stated  Risk of bias  Bias Authorsâ   judgement Support for judgement  59Interventions to reduce harm from continued tobacco use  Review   Copyright Â  2016 The Cochrane Collaboration  Pu_x000a_s of Internal Medicine to write an independent review of a commissioned  article   JHB has no known conflicts of interest   NLH is a co applicant on a completed trial investigating nicotine patch preloading for smoking cessation  not a harm reduction  approach   The nicotine patches were provided free of charge by GlaxoSmithKline  however the trial was funded by the NIHR HTA   09 110 01   and the running _x000a_ of the trial were carried out independently to the funder and treatment provider   RB has no known conflicts of interest   TL has no known conflicts of interest   TRF has no known conflicts of interest   93Interventions to reduce harm from continued tobacco use  Review   Copyright Â  2016 The Cochrane Collaboration  Published by John Wiley   Sons  Ltd   S O U R C E S O F S U P P O R T  Internal sources"/>
            <x14:filter val="ation of motivated behavior in  offspring exposed to maternal smoking   Author disclosures  Role of funding source  The funding for this research was provided by the NIDA grant  DA021287   Contributors  RTL performed all experiments and prepared the initial  manuscript  AJM assisted in performing experiments and con   tributed to editing the manuscript for submission  SBH performed  the catheterization s_x000a_the interpre   tation of statistical analyses  All authors have approved of the final  manuscript   Conflict of interest statement  No conflict of interest is declared   Acknowledgments  We would like to thanks Drs  Rick Bevins and Nichole Neuge   bauer for their expert assistance in programming the operant  contingencies used in the present experiment   References  Benowitz  N L   Henningfield  J E   199"/>
            <x14:filter val="atistical analyses and  the other authors all helped to design the study and write the manuscript   Funding  This research was funded by grants from the National Cancer Institute of the  United States  R01 CA 100362   the Roswell Park Transdisciplinary Tobacco Use  Research Center  P50 CA111236   Robert Wood Johnson Foundation  045734    Canadian Institutes of Health Research  57897 and 79551   National"/>
            <x14:filter val="atomizer unit since  the mouth piece of the atomizer was non removable  The study  conforms to the Declaration of Helsinki for research involving hu   man subjects and was approved by the institutional review board   Written informed consent was signed by the volunteers beforeparticipating to the study   2 2  Aerosol collection and formaldehyde measurements  Aerosol collections were performed at differ_x000a_nd that findings have clinical rele   vance and represent realistic exposure of e cigarette users   Funding  No funding was provided for this study   Conflict of interest statement  In the past 36 months  2 studies by KF were performed using  unrestricted funds from the non profit association AEMSA and 1  study by the non profit association Tennessee Smoke Free  Association   Transparency document  Trans"/>
            <x14:filter val="Authors declare that they have no conflicts of interest."/>
            <x14:filter val="berger  2009   They detected the pres   ence of tobacco specific nitrosamines  TSNAs    but did not declare the levels found  Small   amounts of diethylene glycol were also found in   one sample  which was unlikely to cause any harm   from normal use  Another study identified small   amounts of amino tandalafil and rimonambant in   EC liquids  Hadwiger etÂ al  2010   Subsequently    several laboratories_x000a_e millions of lives and significantly   reduce the burden of smoking related diseases   worldwide   Funding  This research received no specific grant from any   funding agency in the public  commercial  or not   for profit sectors   Conflict of interest statement  Riccardo Polosa is a Professor of Medicine and is   supported by the University of Catania  Italy  He   has received lecture fees and research_x000a_ funding   from GlaxoSmithKline and Pfizer  manufacturers   of stop smoking medications  He has also served as   a consultant for Pfizer and Arbi Group Srl  Milano    Italy   the distributor of Categoriaâ   e Cigarettes    His research on electronic cigarettes is currently   supported by LIAF  Lega Italiana"/>
            <x14:filter val="Biomonitoring Laboratory  University of California at  San Francisco  San Francisco  CA  Gerona    Funding and support  By Annals policy  all authors are required to  disclose any and all commercial  financial  and other relationships  in any way related to the subject of this article as per ICMJE conflict  of interest guidelines  see www icmje org   The authors have stated  that no such relationships e"/>
            <x14:filter val="ble products  are currently available and may pose significant health  risks from acute exposures   Conflict of interest The authors report no conflict of interest   References  1  Appleton  S   2011   Frequency and outcomes of accidental  ingestion of tobacco products in young children  Regulatory  Toxicology and Pharmacology  61 2   210â  214   2  Bullen  C   Howe  C   Laugesen  M   McRobbie  H   Parag"/>
            <x14:filter val="BM has provided commissioned reports on the pharmacology and toxicology of nicotine containing products for manufacturers of ecigarettes and liquids, including Ryan®, Snoke®, Happy People GmbH, InSmoke AG, CHV Pharma GmbH and Bündnis für Tabakfreien Genuss e.V. PH received research funding from, and provided consultancy to, pharmaceutical companies manufacturing smoking cessation medications. JAM declares no competing interests."/>
            <x14:filter val="C  EB  Data  analysis and interpretation  S HZ  AG  LY  JYS  SEC  Writing  S HZ  EB  SEC  AG  JYS   Funding This study was supported by the National Cancer Institute of the National  Institutes of Health under the State and Community Tobacco Control Initiative   Award Number U01CA154280  The content is solely the responsibility of the  authors and does not necessarily represent the official views of the _x000a_ures e cigarettes 2013 5  accessed 11 Mar 2014    17 Stevenson A  NJOY  E cigarette maker  receives funding valuing it at  1 billion   New York Times 28 February 2014  http   dealbook nytimes com 2014 02 28   njoy e cigarette maker receives funding valuing it at 1 billion   accessed 11 Mar 2014    18 Wikipedia  Electronic cigarette  Wikipedia  2014  http   en wikipedia org wiki   Electronic_cigarette  ac"/>
            <x14:filter val="CDD is consultant for Fontem Ventures U.S. Inc.; GOC is an employee of Fontem Ventures, B.V.; DWG is an employee of Celerion, the contract research organization (CRO) that conducted the study"/>
            <x14:filter val="cessation pharmacotherapy  and on the use of stop smoking services in England  The study findings conflict with the hypothesis that an increase in population use of   e cigarettes undermines quitting  but it may have reduced the use of nicotine replacement   therapy obtained on prescription and be positively associated with quit success   on 10 D  ecem  ber 2019 at U  niversity of G  lasgow    P  rotect_x000a_attempts over the period studied   Comparison with other studies  The findings of the present study conflict with the hypoth   esis that an increase in population use of e cigarettes   undermines quitting in general  but it may have reduced   the use of NRT on prescription  If the link between change   in e cigarette use and smoking cessation rate is causal    then every 10 percentage point increase in e _x000a_lity for the integrity of the data and the   accuracy of the data analysis  EB is study guarantor   Funding  The Smoking Toolkit Study is currently primarily funded by   Cancer Research UK  C1417 A14135  C36048 A11654  C44576   A19501   and has previously also been funded by Pfizer    GlaxoSmithKline  and the Department of Health  JBâ  s post is funded by   a fellowship from the Society for the Study of _x000a_form at www icmje org coi_disclosure pdf  available on   request from the corresponding author  and declare that  RW   undertakes consultancy and research for and receives travel funds and   hospitality from manufacturers of smoking cessation medications but   does not  and will not  take funds from e cigarettes manufacturers or   the tobacco industry  RW and SM are advisers to the National Centre   for_x000a_ry is funded by Cancer Research UK and by the   SPHR  EB and JB have received unrestricted research funding from   Pfizer  EB and JB are funded by CRUK  C1417 A14135   EB is also   funded by the SPHR  and JB is also funded by the Society for the Study   of Addiction  All authors declare there are no other relationships or   activities that could appear to have influenced the submitted work   Ethical appr"/>
            <x14:filter val="chanisms that link features of  familial environment with overweight in children and  adolescents   Funding  Swedish Research Council  project number  K2007 70X 20510 01 4 to A N I   SIMSAM  project  number 839 2008 7483   Swedish Council for  Working Life and Social Research to I K   Conflict of interest  None declared   KEY MESSAGES    Maternal smoking during pregnancy is associated with offspring risk"/>
            <x14:filter val="chronic nicotine treatment  during adolescence to alter subsequent cocaine reward  There  have been conflicting reports  however  of the consequences of  adolescent nicotine exposure on the subsequent effects of cocaine   Whereas Kelley and Middaugh  31  reported that adolescent  nicotine treatment reduced cocaine reward in CPP tests in adult  mice  Collins and Izenwasser  19  found that brief periadolesc"/>
            <x14:filter val="cial Affairs and Health  201310055 and 201410069   Helsinki  Finland  and the Competitive  Research Funding of the Tampere University Hospital  9P063   Tampere  Finland   Author Contributions  Jaana M  Kinnunen had the main responsibility of producing this paper  Jaana M  Kinnunen   Arja H  RimpelÃ  and Pirjo L  Lindfors designed the study and were responsible for data collection   Jaana M  Kinnunen anal_x000a_ad and approved the final manuscript   Int  J  Environ  Res  Public Health 2016  13  1114 11 of 13  Conflicts of Interest  The authors declare no conflict of interest   References  1  Pepper  J K   Brewer  N T  Electronic nicotine delivery system  electronic cigarette  awareness  use  reactions  and beliefs  A systematic review  Tob  Control 2014  23  375â  384   CrossRef   PubMed   2  Durmowicz  E L  The"/>
            <x14:filter val="cigarettes  as well as  what flavors are allowed in the market   Compliance with ethical standards  Conflict of interest The authors declare no conflicts of interest   Statement of ethical approval The Emory University Institutional  Review Board approved this study  IRB  00073636   Funding This research was supported by the National Cancer  Institute  1K07CA139114 01A1  PI  Berg  and the Georgia Cancer"/>
            <x14:filter val="cigarettes  illicitly once a ban on sales to children is imposed   Competing interests  The authors declare that they have no competing interests   Authorsâ   contributions  KH conceptualised the study  analysed the data and wrote the manuscript  MAB  and KAH contributed to data analysis and manuscript writing  PM formatted  data for analysis and edited the manuscript  AB and RI contributed to study  de"/>
            <x14:filter val="cine   Massachusetts General Hospital  50 Staniford St   Boston  MA 02114  nrigotti partners org    Conflict of Interest Disclosures  The author has  completed and submitted the ICMJE Form for  Disclosure of Potential Conflicts of Interest and  reported receiving personal fees from UpToDate   grants and nonfinancial support from Pfizer  and  nonfinancial support from Arena Pharmaceuticals   REFERENCES  1"/>
            <x14:filter val="clase  social   Resultados   El  10 3    IC95    8 6 12 4   de  la poblaciÃ n  adulta  espanÌƒola  declarÃ   haber  usado  en alguna  ocasiÃ n  el  cigarrillo  electrÃ nico   2   usuarios as  actuales   3 2   usuarios as  en  el  pasado  y  5 1   usuarios as  experimentadores as    Entre  los las  usuarios as  actuales  de  cigarrillos  electrÃ nicos   el 57 2   fumaba  tam   biÃ n tabaco  combustible _x000a_dad  p de  2 de tendencia  0 001    El 10 3   IC 95   8 6 12 4  de la poblaciÃ n adulta espanÌƒola  declarÃ  haber usado en alguna ocasiÃ n el cigarrillo electrÃ    nico  tabla 1   La prevalencia de uso del cigarrillo electrÃ nico  en alguna ocasiÃ n fue mayor  y estadÃ sticamente significativa   entre la poblaciÃ n joven  OR ajustada   23 8  IC95   2 5 227 7   y entre las personas fumadoras de tabaco c_x000a_na veza  2 de Pearson   b  2 de tendencia   ociodemogrÃ ficas  El 2   IC95   1 3 3 0  de la muestra declarÃ  ser  suario a actual del cigarrillo electrÃ nico  el 3 2   IC95   2 3 4 5   suarios as en el pasado y el 5 1   IC95   3 9 6 6  experimentado   es as  En cuanto al uso actual del cigarrillo electrÃ nico  se observÃ   n mayor uso en los hombres  3  frente a 1 2  en las mujeres      0 046   asÃ  com_x000a_umo  e tabaco entre las personas usuarias del cigarrillo electrÃ nico  El  7 5  de las personas que declararon haber usado en alguna ocasiÃ n  Nun ca fu mado r a Ex fumador  a Fumador a  Figura 1  DistribuciÃ n porcentual del consumo de tabaco entre las personas usua   rias   actuales  pasadas y experimentadoras  de cigarrillos electrÃ nicos  EspanÌƒa  2014   ac San  e  1  e  e  f  t  d  e  p  n  D  a  _x000a_ctrÃ nico   l 57 2  fumaban tabaco  usuarios as Â dualesÂ    el 14 8  eran ex  umadores as y el 28  declararon no haber fumado nunca  AdemÃ s   odas las personas usuarias actuales de cigarrillo electrÃ nico que  eclararon ser Â nunca fumadorasÂ  pertenecÃ an al grupo de menor  dad  16 45 anÌƒos   Finalmente  de las personas que solo lo habÃ an  robado  el 54 7  eran fumadoras  el 19 7  ex fumadoras y el"/>
            <x14:filter val="co product constituents    O How often should these constituents be analyzed in a given   product   Funding  The authorâ  s research on tobacco carcinogenesis is supported by   grants no  CA 81301  CA 92025  CA 138338  and ES 11297   from the National Institutes of Health   Declaration of Interests  None declared   Acknowledgments  I thank Bob Carlson for editorial assistance   References  Baker  R  R"/>
            <x14:filter val="co products  are  ssociated with trying e cigarettes and with susceptibility to future  se   ole of funding source  Nothing declared  ontributors  All authors contributed to the completion of this manuscript   onflict of interest  Other than Dr  Mahoney  the other co authors have no financial  nterest in this study and no conflicts of interests to disclose  Dr   ahoney has previously served as a consulta_x000a_Pfizer regarding  hantixÂ  and the topic of smoking cessation  has received peer   eviewed research funding from Pfizerâ  s Global Research Award for  icotine Dependence  GRAND   has conducted smoking cessation  linical trials  and has served as a paid expert witness in litigation  gainst the tobacco industry  he also currently serves as the Medical  irector for the NYS Smokers Quitline   eferences  dkis"/>
            <x14:filter val="cology 89  2017  193e199194Conference on Harmonization Good Clinical Practice guideline and  in the Declaration of Helsinki  as well as additional applicable na   tional regulations were followed  The protocols were approved by  two separate institutional review boards  Supplementary Material   and the subjects received complete information about the study  and signed an informed consent form prior to a_x000a_ in contrast to  Gum  provide a viable alternative to cigarettes for smokers un   willing to quit   Funding  The study was supported by Philip Morris Products S A   and no  other specific grants from funding agencies in the public  com   mercial  or not for profit sectors were received   Declaration of interest  P B  is a former and all other authors are current employees of  Philip Morris Products S A"/>
            <x14:filter val="Conception  design  interpretation of the  data  critical revision of manuscript  final approval   Funding This work was supported by Swiss National  Science Foundation  grant 33CSC0 122679    Competing interests Dr  Etter reports that he was  reimbursed  plane   hotel  by a manufacturer of refill  liquids for e cigarettes  for traveling to London and to  China  to visit e cigarette factories  He was no"/>
            <x14:filter val="conducted at the Higashi  Shinjuku Clinic  located in central Tokyo  Japan  in accordance with  the declaration of Helsinki  World Medical Association  WMA    2008   Good Clinical Practice guidelines as transposed into the  Japanese regulations  Ministry of Health and Welfare  2013  and  national regulations  The study was registered on ClinicalTrials gov  with ID  NCT01970982   2 3  Study investigation_x000a_ this study  with the total number of  AEs being very low and evenly balanced across study groups   Funding  The study was sponsored by Philip Morris Products S A   Conflict of interest statement  All authors are employees of Philip Morris Products S A   Clinical trial registration  NCT01970982  ClinicalTrials gov    Acknowledgements  The authors would like to thank Dr  Hirona Miura  study Prin   cipal I_x000a_Medical Association  WMA   2008  Ethical Principles for Medical Research  Involving Human Subjects  Declaration of Helsinki"/>
            <x14:filter val="content  all authors  statistical   analysis  TT and TS  and study supervision  SG  TN  NK and BC   Funding This work was supported by Health Labour Sciences Research Grants    H26 junkankitou ippan 023  H28 junkankitou ippan 002  H28 junkankitou   ippan 008 and H29 tokubetsu shitei 006  and Japan Society for the Promotion of   Science  JSPS  KAKENHI Grants  15H02964 and 15K19256   The work of SG was   p_x000a_Research and Innovation   Programme  The TackSHS Project  grant agreement  681040    disclaimer The funding sources had no role in the design and conduct of the   study  in the analysis and interpretation of the data  or in the preparation  review  or   approval of the manuscript   Competing interests None declared   ethics approval The study was reviewed and approved by the Research Ethics   Committee o"/>
            <x14:filter val="contributed to  have critically reviewed and revised  and have approved of   the final manuscript   Funding Research reported in this publication was supported by the National   Institute on Drug Abuse and FDA Center for Tobacco Products  U54 DA031659     Salary support for LRP during the preparation of this paper was provided by   T32 AI007329  The content is solely the responsibility of the authors and_x000a_ent the official views of the NIH or the Food and Drug   Administration    Competing interests None declared  Patient consent N A   ethics approval The study was approved by the institutional review board at   each study site and was reviewed by the FDA Center for Tobacco Products  It was   monitored by an independent data and safety monitoring board   Provenance and peer review Not commissioned  extern"/>
            <x14:filter val="Council for Health   Working Life and Welfare  and by the Swedish Prison and Probation  Services   Conflict of Interest Author Kuja Halkola R  Author Dâ  Onofrio  BM  Author Larsson H and Author Lichtenstein P declare that they  have no conflict of interest   Human and Animal Rights and Informed Consent All proce   dures followed were in accordance with the ethical standards of the  responsible committee_x000a_ on human experimentation  institutional and  national  and with the Helsinki Declaration of 1975  as revised in  2000  Data was merged and anonymized by Statistics Sweden  an  independent governmental agency  The key linking the personal  number to the data was destroyed immediately after merging  there   fore no informed consent was required   References  Agrawal A  Knopik VS  Pe"/>
            <x14:filter val="course  the abuse liability and potential addictiveness   for nonsmokers should also be examined   Funding  No funding was provided for this study   Declaration of Interests  Two studies by KEF were funded by the nonprofit association AEMSA in 2013   and one study was funded by the nonprofit association Tennessee Smoke Free   Association in 2015  SkyLab Med is a private analytical laboratory involved"/>
            <x14:filter val="ctive country databases as   well as oversight of the ITC Project in their respective countries     Conflicts of Interest   K  Michael Cummings has served as an expert witness work on behalf of plaintiffs suing tobacco   companies  No other authors have conflicts to disclose    Ethics Approval   The study was approved by the Human Research Ethics Committee at the University of Waterloo    Canada and all r"/>
            <x14:filter val="cute and cumulative exposure to those com   pounds among nonsmokers should be exam   ined before we declare THS pollution and   exposure a mere nuisance  We must better   understand the role of THS exposure of peo   ple  particularly children  to the components   of tobacco smoke  The implications of this   exposure for disease mechanisms and their   moderators and the THS related acute and   long term _x000a_anization does not gain or lose financially through   publication of any article  The other authors declare   they have no actual or potential competing financial   interests   Received 28 January 2011  accepted 31 May 2011   Thirdhand Tobacco Smoke  Emerging Evidence and Arguments for a   Multidisciplinary Research Agenda  Georg E  Matt 1 Penelope J  E  Quintana 2 Hugo Destaillats 3 Lara A  Gundel 3 Mo"/>
            <x14:filter val="d  rovide further support for targeting peer influences in smoking  essation interventions   ole of funding source  Funding for this study was provided by the National Institute  n Drug Abuse grant P50DA009241 to SK  R01 DA18647 to CL  and  32 DA07238 to GK  These aforementioned grants had no further  ole in study design  in the collection  analysis and interpretation  f data  in the writing of the repor_x000a_n   All authors contributed to and approved the final manuscript   onflict of interest  All authors declare that they have no conflicts of interest   eferences  li  M M    Dwyer  D S   2009  Estimating peer effects in adolescent smoking behavior   a  longitudinal analysis  J  Adolesc  Health 45  402â  408 erndt  T J   1979  Developmental changes in conformity to peers and parents  Dev   Psychol  15  608"/>
            <x14:filter val="d be to elucidate   the underlying mechanisms that link early onset smoking and   psychopathology   Funding  This work was supported by a grant from Higher Education   Commission  Pakistan  awarded to MJ and a grant from the    Netherlands Organisation of Science  NWO MaGW  VICI   grant   453 06 005  awarded to AJWVD   Declaration of Interests  None declared   Acknowledgments  The infrastructure for the"/>
            <x14:filter val="d extensively on the effects  of nicotine on the developing brain   Competing interests  The author declares that they have no competing interests   Received  30 November 2012 Accepted  4 February 2013  Published  4 February 2013  References  1  U S  Department of Health and Human Services  The Health Consequences  of Smoking  A Report of the Surgeon General  Atlanta  GA   U S   Department of Health and"/>
            <x14:filter val="d into the references   Acknowledgements The authors thank the Robert Wood Johnson Foundation   for funding â  Harvesting Global Learning on Alternative Nicotine Delivery Systems    ANDS  to Inform U S  Policy Action  Policy Research  and Surveillance â   during which   the idea for this manuscript was formed  TheÂ authors also thank the authors of   relevant surveys whose work has contributed to the sur_x000a_tine Delivery Systems  ANDS  to Inform U S    Policy Action  Policy Research  and Surveillanceâ     Funding LSB is funded by a Cancer Research UK  CRUK  BUPA Foundation Cancer   Prevention Fellowship  C52999 A19748   LSB  SCH and AM are members of the   UK Centre for Tobacco and Alcohol Studies  a UK Clinical Research Collaboration   Public Health Research  Centre of Excellence with funding from the Medi_x000a_se of the National Institutes of   Health under Award Number K01DA037950   Competing interests None declared   Provenance and peer review Not commissioned  externally peer reviewed   Â  Article author s   or their employer s  unless otherwise stated in the text of the   article  2018  All rights reserved  No commercial use is permitted unless otherwise   expressly granted   RefeRences   1 Singh T  Arraz"/>
            <x14:filter val="d nicotine ingestion  which is concerning  due to its wide availability and increasing popularity   Declaration of interest  The authors report no declarations of interest  The authors  alone are responsible for the content and writing of the  paper   References  1  Farsalinos KE  Polosa R  Safety evaluation and risk assessment of  electronic cigarettes as tobacco cigarette substitutes  a systematic  re"/>
            <x14:filter val="d NRU assays were reduced by at least 85 e95   compared with the mainstream smoke aerosol of 3R4F   Conflict of interest statement  The work reported in this publication involved a candidate  Modified Risk Tobacco Product developed by Philip Morris Inter   national  PMI  and was solely funded by PMI  All authors are  or  were  employees of PMI R D or worked for PMI R D under  contractual agreements   Ackn"/>
            <x14:filter val="d the draft  the final  version of the paper has been reviewed and approved by all four coauthors   Funding This project was funded by a National Cancer Institute funded grant   grant no  5U01CA154254   titled â  Tobacco Control in a Rapidly Changing Media  Environmentâ    principal investigator  SLE   The National Cancer Institute did not play  any role in study design  in the collection  analysis and i"/>
            <x14:filter val="d they have no fi nancial relationships relevant to this article to disclose   FUNDING  No external funding   POTENTIAL CONFLICT OF INTEREST  The authors have indicated they have no potential confl icts of interest to disclose    at Swets Blackwell 70076634 on March 3  2020www aappublications org newsDownloaded from   PEDIATRICS Volume  139   number  2    February 2017   who use tobacco  J Adolesc Health"/>
            <x14:filter val="d tobacco regulators about demo   graphic and geographic distributions of e cigarette use   Primary Funding Source  American Heart Association To   bacco Regulation and Addiction Center  which is funded by the  U S  Food and Drug Administration and National Heart  Lung   and Blood Institute   Ann Intern Med  2018 169 429 438  doi 10 7326 M17 3440 Annals org  For author affiliations  see end of text   Thi_x000a_obtain predictive margins and prev   alence difference with 95  CIs and P values  14    Role of the Funding Source  This study was funded by the American Heart As   sociation Tobacco Regulation and Addiction Center  A   TRAC   which is one of the Tobacco Centers of Regula   tory Science of the FDA and National Heart  Lung  and  Blood Institute  The funder had no role in study design   conduct  data colle_x000a_anofi Regen   eron  and Akcea outside the submitted work  Authors not  named here have disclosed no conflicts of interest  Disclo   sures can also be viewed at www acponline org authors icmje   ConflictOfInterestForms do msNum M17 3440   Reproducible Research Statement  Study protocol  Available  from Dr  Mirbolouk  e mail  hassan mirbolouk jhmi edu   Sta   tistical code  Not available  Data set  Availabl_x000a_Blaha   Statistical expertise  M  Mirbolouk  P  Charkhchi  S M I  Uddin   M J  Blaha   Obtaining of funding  A  Bhatnagar  M J  Blaha   Administrative  technical  or logistic support  M  Mirbolouk  P   Charkhchi  M J  Blaha   Collection and assembly of data  M  Mirbolouk  P  Charkhchi   M J  Blaha   Annals org Annals of Internal Medicine â   Vol  169 No  7 â   2 October 2018  Downloaded from https   anna"/>
            <x14:filter val="DA has extended its authority to regulate all tobacco  products including e cigarettes and cigars   Funding  The authors are employed by the Food and Drug Administration and have  no other funding sources to report   Availability of data and materials  The 2012â  2013 NATS public use dataset is available at http   www cdc gov   tobacco data_statistics surveys nats    Authorsâ   contributions  BKA and MJS_x000a_ of results  All authors read  and approved the final manuscript   Competing interests  The authors declare that they have no competing interests   Ethics approval and consent to participate  The NATS survey protocol received approval from the Institutional Review  Board of Westat  Inc   Disclaimer  The findings and conclusions in this article are those of the authors and do  not represent FDA positions"/>
            <x14:filter val="data collection  data analysis   data interpretation  or writing of this publication  All authors declare that  1   no authors have received support from any companies for the submitted  work   2  CB and HM have previously undertaken research on behalf of  NicoNovum  but prior to the purchase of the company by RJ Reynolds  CB   ML and HM previously undertook research for Ruyan  an e cigarette  manufac_x000a_   contributions  CB  NW  HM and ML conceived the original idea for the trial  sought and  obtained funding CB  NW  HM  ML  CH  VP and JW wrote the study protocol   CH manages the day to day running of the trial  including all participant  follow up  VP will undertake all data analyses  This protocol paper was  written by CB and JW with input from all co authors  CB is guarantor for this  paper  All auth_x000a_gratefully acknowledge the support and ideas from our colleagues in the  wider NIHI research team   Funding  This trial is funded in full by an external project grant from the Health  Research Council of New Zealand  HRC 10 243    The design  conduct  analyses and interpretation of the trial are independent  from the trial sponsor and PGM International Ltd   Author details  1National Institute for Health"/>
            <x14:filter val="data interpretation   revised the draft  and reviewed and approved the final version of the paper   Funding This project is funded by a National Cancer Institute funded grant  grant no   1U01CA154248   titled â  Monitoring and Assessing the Impact of Tax and Price Policies on  U S  Tobacco Useâ    principal investigator  FJC   The National Cancer Institute did not play any  role in study design  in the c"/>
            <x14:filter val="data which YouGov collected and shared with the  authors who conducted all analyses reported here   Funding  This study was supported by a number of sources  L B  is funded by  a Cancer Research UK  CRUK  BUPA Foundation Cancer  Prevention Fellowship  C52999 A19748   This work was part  funded by a separate grant  C25586 A19540   L B  and A Mc N   are members of the UK Centre for Tobacco and Alcohol Stud_x000a_of Public Health  UK Clinical Research Collabo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35  MR K023195 1   DA and HC are  employed_x000a_ by Action on Smoking   Health which receives funding  from CRUK  British Heart Foundation and the Department of  Health   Conflicts of interest  None declared   Key points    This study for the first time provides information on  practices and policies on e cigarette use in workplaces and  homes in Great Britain    The majority of workplaces appear t"/>
            <x14:filter val="dation necessary for subsequent language learning and need further  investigation   Acknowledgment  Funding  Queenâ  s University Faculty of Health Science Julia Card Medical Research Fund   References  Adriaanse  H  P   Knottnerus  J  A   Delgado  L  R   Cox  H  H     Essed  G  G  M   1996   Smoking in Dutch pregnant women and birth weight   Patient Education   Counseling  28  25â  30   Cnattingius  S"/>
            <x14:filter val="Declaration of interestsSome of the studies by K.F. and V.V. were performed usingunrestricted funds provided to the institution (OnassisCardiac Surgery Center) by electronic cigarette companies"/>
            <x14:filter val="depen   dence and reward potential of a compound in  animal   models 12 13 however  there have been conflicting   results concerning nicotine induced CPP  particularly   as related to dose  A wide range of doses have been   reported to produce CPP in rats 14â  18 with CPP absent   at doses lower than 0 1 and higher than 1 mg kg 19â    26 We recently determined that adolescent female   Sprague Dawley rats _x000a_for the   paper  RN  JWH  JWW  Made critical revisions and   approved final version  RN  JWH  JWW   Funding  This research was supported by funds provided by the   Departments of Veterinary and Comparative Anat   omy  Pharmacology  and Physiology  and Psychol   ogy  Washington State University  and the Edward   E  and Lucille I  Lainge Endowment for Alzheimerâ  s   disease research   competing Interests _x000a_ The authors disclose no potential conflicts of   interest   Disclosures and ethics  As a requirement of publication the authors have pro   vided signed confirmation of their compliance with   ethical and legal obligations including but not lim   ited to compliance with ICMJE authorship and com   peting interests guidelines  that the article"/>
            <x14:filter val="deral levels could help avert premature death and disease for 5 6   million of todayâ  s children   Declaration of Interests  None declared   Acknowledgments  The findings and conclusions in this report are those of the authors and do not   necessarily represent the official position of the Centers for Disease Control   and Prevention or the Food and Drug Administration   References   1  Richtel M  E ci"/>
            <x14:filter val="detrimental effects of e cigarettes as well as the potential impact they   may have on cessation   Funding  This work was supported by the National Institutes of Health  R01CA128638     Declaration of Interests  JOE has received funding from Pfizer and Orexigen and personal fees from   GlaxoSmithKline outside of the current research  SJL is a consultant for e Nic   otine Technology  eNT  and co owner of"/>
            <x14:filter val="devices   fUNdiNg  This work was supported by Alere Wellbeing  Inc   deClARATiON Of iNTeReSTS  None declared   ACkNOwledgMeNTS  We would like to acknowledge the Connecticut  Louisiana    Nebraska  North Carolina  South Carolina  and Texas state   quitlines for their participation in this study   RefeReNCeS  Bush  T   Zbikowski  S  M   Mahoney  L   Deprey  M   Mowery    P  D     Cerutti  B   2012a   Stat"/>
            <x14:filter val="dgements We are grateful to ABS Laboratories for their exper   tise and help with sample analysis   Funding information The study was supported primarily by internal  funds of the Health and Lifestyle Research Unit  with contributions from  Exane BNP Paribas providing some of the study products and Â 5000  towards the study costs  and Public Health England funding sample anal   yses  Neither organisation_x000a_h Ethics Service Committee SE Coast  14 LO 0358    All participants gave written informed consent   Conflict of interest PH and HM have received research funding from   and provided consultancy to  pharmaceutical companies manufacturing  smoking cessation medications  Other authors declare that they have no  conflict of interest   Open Access This article is distributed under the terms of the Creative  Co"/>
            <x14:filter val="ding comprehensive tobacco   cessation treatment within healthcare plans  and supporting   adequate funding of comprehensive tobacco control programs   in different states  These tobacco control efforts have cut in   half the youth smoking rate from 1997 to 2007 and have saved    8 million lives in the past 50 years 1 However  the work is far   from done and has stalled  especially for people living belo_x000a_000000000000107  The American Heart Association makes every effort to avoid any actual or potential conflicts of interest that may arise as a result of an outside relationship   or a personal  professional  or business interest of a member of the writing panel  Specifically  all members of the writing group are required to complete   and submit a Disclosure Questionnaire showing all such relationships tha_x000a_t might be perceived as real or potential conflicts of interest   This statement was approved by the American Heart Association Advocacy Coordinating Committee on July 28  2014  A copy of the document is   available at http   my americanheart org statements by selecting either the â œBy Topicâ   link or the â œBy Publication Dateâ   link  To purcha_x000a_ulation Health    The University of Auckland    Auckland  New Zealand  In 2007  my group   received funding from   HealthNZ Ltd to conduct   a small trial on Ruyan   e cigarettes  the product   used in the trial was   supplied by Ruyan Ltd   Principal Investigator    of the ASCEND   e cigarette efficacy   trial  in which the   e cigarettes were   provided by PGM   International Ltd  a   supplier of e cig_x000a_ the relationships of writing group members that may be perceived as actual or reasonably perceived conflicts of interest as reported on the   Disclosure Questionnaire  which all members of the writing group are required to complete and submit  A relationship is considered to be â œsignificantâ   if  a  the person   receives  10 000 or more during any 12 month period  or 5  or more of the personâ  s gross_x000a_e represents the relationships of reviewers that may be perceived as actual or reasonably perceived conflicts of interest as reported on the Disclosure   Questionnaire  which all reviewers are required to complete and submit  A relationship is considered to be â œsignificantâ   if  a  the person receives  10 000 or more during   any 12 month period  or 5  or more of the personâ  s gross income  or  b  the"/>
            <x14:filter val="dings  revised  the manuscript for important intellectual content  and approved the final version   Funding This work was supported by grant number CA154254 from the National  Cancer Institute at the National Institutes of Health   Competing interests KMR is a Special Government Employee and member of the  Tobacco Products Scientific Advisory Committee for the FDA Center for Tobacco  Products  and CLJ is"/>
            <x14:filter val="Disclosure JD was formerly employed at MSD, Pfizer, and GSK, and was a contractor with Teva and Gilead. JV has received honoraria from AstraZeneca, Boehringer Ingelheim, Chiesi pharmaceuticals, GlaxoSmithKline, and Novartis for advising and presenting, none of it related to smoking cessation products. AK is either on the advisory board or speakers bureau for Astra Zeneca, Boehringer Ingelheim, Griffols, GSK, Johnson and Johnson, Meda, Merck Frosst, Novartis, Pfizer, Purdue, and Teva. RJM was a consultant for Teva and AstraZeneca, has received travel support from REG, is on the Genentech and Boehringer Ingelheim advisory boards, and has received research grants from NHLBI and MedImmune. AB and JM were employed by Observational and Pragmatic Research Institute Pte Ltd, which receives funding from the UK National Health Service, British Lung Foundation, Aerocrine, AKL Ltd, AstraZeneca, Boehringer Ingelheim, Chiesi, Meda, Mundipharma, Napp, Novartis, Pfizer, REG, Takeda, Teva Pharmaceuticals, Theravance, and Zentiva. DBP has board membership with Aerocrine, Amgen, Astra-Zeneca, Boehringer Ingelheim, Chiesi, Meda, Mundipharma, Napp, Novartis, and Teva Pharmaceuticals; consultancy with Almirall, Amgen, AstraZeneca, Boehringer Ingelheim, Chiesi, GlaxoSmithKline, Meda, Mundipharma, Napp, Novartis, Pfizer, Teva Pharmaceuticals, and Theravance; grants and unrestricted funding for investigator-initiated studies (conducted through Observational and Pragmatic Research Institute Pte Ltd) from the UK National Health Service, British Lung Foundation, Aerocrine, AKL Ltd, AstraZeneca, Boehringer Ingelheim, Chiesi, Meda, Mundipharma, Napp, Novartis, Pfizer, REG, Takeda, Teva Pharmaceuticals, Theravance, and Zentiva; payment for lectures/speaking engagements from Almirall, AstraZeneca, Boehringer Ingelheim, Chiesi, Cipla, GlaxoSmithKline, Kyorin, Meda, Merck, Mundipharma, Novartis, Pfizer, Skyepharma, Takeda, and Teva Pharmaceuticals; payment for manuscript preparation from Mundipharma and Teva Pharmaceuticals; payment for the development of educational materials from Mundipharma and Novartis; stock/stock options from AKL Ltd, which produces phytopharmaceuticals; owns 74% of the social enterprise Optimum Patient Care Ltd, UK, and 74% of Observational and Pragmatic Research Institute Pte Ltd, Singapore; received payment for travel/accommodation/meeting expenses from Aerocrine, AstraZeneca, Boehringer Ingelheim, Mundipharma, Napp, Novartis, and Teva Pharmaceuticals; funding for patient enrollment or completion of research from Chiesi, Novartis, Teva Pharmaceuticals, and Zentiva; and peer reviewer for grant committees of the Medical Research Council, Efficacy and Mechanism Evaluation program, and Health Technology Assessment. The authors report no other conflicts of interest in this work."/>
            <x14:filter val="DOI  10 1007 s10519 013 9623 9   The authors report no biomedical financial interests or  potential conflicts of interest ARTICLE INFORMATION  From the Department of Biological Psychology  JLT  GW   MB  LMG  JHDAvB  CH  CEMvB  DIB  JMV   VU University662 Biological Psychiatry November 1  2015  78 656â  663 www sobp oAmsterdam  The Netherlands  EMGO1 Institute for Health and  Care Research  JLT  GW  MB  LM"/>
            <x14:filter val="dorse promotion of smokeless tobacco products as  part of a comprehensive harm reduction strategy   Funding This work was supported by National Cancer Institute Grant CA 61021  the  Flight Attendant Medical Research Institute  FAMRI  and the Centers for Disease  Control and Prevention  SAG is American Legacy Foundation Distinguished Professor in  Tobacco Control  The funding agencies played no role in st"/>
            <x14:filter val="Dr  Compton  holding stock in General Elec   tric  the 3M Companies  and Pfizer  No other potential conflict   of interest relevant to this article was reported   Disclosure forms provided by the authors are available with   the full text of this article at NEJM org   We thank the participants who have volunteered to be a part   of the PATH Study  making this work possible  the staff of the   National Ins"/>
            <x14:filter val="Dr. Benowitz has served on smoking cessation advisory boards for Pfizer and has been an occasional consultant to McNeil and GlaxoSmithKline, and has served as a paid expert witness in litigation against tobacco companies. All other authors declare that they have no conflicts of interest."/>
            <x14:filter val="Dr. Cummings has received grant funding from the Pfizer, Inc., to study the impact of a hospital based tobacco cessation intervention. He also receives funding as an expert witness in litigation filed against the tobacco industry. Dr. Compton reports long-term stock ownership in General Electric Co., 3M Companies and Pfizer, Inc. Dr. Goniewicz reports having received grants from pharmaceutical companies that manufacture smoking cessation drugs, and has served on advisory boards for some of these companies. All of the above disclosures are unrelated to the submitted paper. In addition, no other authors have financial disclosures to report."/>
            <x14:filter val="Dr. Neal Benowitz serves as a consultant to several pharmaceutical companies that market smoking cessation medications and has served as a paid expert witness in litigation against tobacco companies. The other authors have no conflicts to declare."/>
            <x14:filter val="Drive  Unit 20  New York  NY 10032  USA  Phone  212 304 7080  Fax 212 305 1933  dbk2 columbia edu   Declarations of interest  None  NIH Public Access  Author Manuscript  Addiction  Author manuscript  available in PMC 2012 May 1   Published in final edited form as   Addiction  2011 May   106 5   1010â  1020  doi 10 1111 j 1360 0443 2011 03403 x   N  IH   PA Author M  anuscript  N  IH   PA Author M  anusc_x000a_pendent  youths may defy parental norms against smoking  thereby increasing levels of parent child  conflict and behaviors meeting criteria for ODD   Griesler et al  Page 7  Addiction  Author manuscript  available in PMC 2012 May 1   N  IH   PA Author M  anuscript  N  IH   PA Author M  anuscript  N  IH   PA Author M  anuscript  Mood disorders and nicotine dependence  comorbidity is explained by common  un"/>
            <x14:filter val="during pregnancy may increase the risk of  nicotine dependence  especially in girls  but data are  conflicting and confounding by other familial factors cannot  be ruled out   Aims  To clarify the relationship between prenatal tobacco  exposure and adolescent tobacco uptake and dependence in  boys and girls respectively  while taking confounding factors  into close consideration   Method  We conducted a _x000a_exposure to tobacco is linked to an increased risk of  nicotine dependence among adolescent girls   Declaration of interest  M R G  is responsible for the tobacco prevention activities  carried out by the Department of Public Health Sciences on  behalf of Stockholm County Council  F G  participates in a  study funded by Pfizer  aimed at studying the potential  adverse birth outcomes of varenicline  This_x000a_ young mothers and women  with limited education 38 a clear priority in public health  programmes   Funding  This study was funded with grant 2008 0876 from the Swedish Council for Working Life and  Social Research  The BROMS Cohort Study was funded with grant 345 2002 35 from the  Swedish Research Council and by the Stockholm County Council  Study sponsors had no  role in the design and conduct of the s"/>
            <x14:filter val="dy data and takes responsibility for the integrity of the data and  accuracy of the data analysis   Funding Research reported in this publication was supported by the National  Institute on Drug Abuse of the National Institutes of Health under Award Number  R01DA037446  the National Cancer Institute under Award Number P30 CA016056  and the Roswell Park Alliance Foundation   Disclaimer The content is sole_x000a_ board  member to pharmaceutical companies that manufacture smoking cessation drugs   Other authors declare no conflict of interest   Provenance and peer review Not commissioned  externally peer reviewed   Data sharing statement Data could be made available to qualified researchers by  request to the corresponding author   REFERENCES  1 Grana R  Benowitz N  Glantz S  E cigarettes a scientific review  Ci"/>
            <x14:filter val="e   Clear and balanced information on the relative harm of e cigarettes  and cigarettes is needed   Funding and role of the funding source  All authors are part of the UK Centre for Tobacco and Alco   hol Studies  a UK Clinical Research Collaboration Public Health  Research  Centre of Excellence  Funding from the Medical Research  Council  British Heart Foundation  Cancer Research UK  Economic  and Socia_x000a_nificant input in re drafting  All authors contributed to  and have approved the final manuscript   Conflict of interest statement  JB has received an unrestricted grant from Pfizer  LB  SH and AM  have no relationships with companies that might have an interest  in the submitted work  There are no other financial relationships  with any organizations that might have an interest in the submitted  work  pa"/>
            <x14:filter val="e cigarette kits and cartridges and for the technical  support   Compliance with ethical standards  Conflict of interest KF has no relevant conflict of interest to  declare in relation to this work  His institution has received unre   stricted funds from e cigarette companies in 2013  which were used to  perform 2  unpublished  research studies on e cigarettes  RP has  received lecture fees and research f_x000a_16  11 85â  94  123  Italian Anti Smoking League   FC  PC  DC  JBM  EB  MC and CR  have no relevant conflict of interest to declare in relation to this work   Statement of human and animal rights All procedures performed  in our studies were in accordance with ethical standards of the 1964  Helsinki declaration and its later amendments  Our article does not  contain any studies with human and animals perf"/>
            <x14:filter val="e clinical definition emphasizes a lack of control on the  part of addicted subjects and suggests a conflict between what the addict ought to consume and  what he actually consumes   In our model  the agent is compulsive when the choice is different from the u  Î W optimal  alternative  Thus  an agent is compulsive if behaviour would change were commitment possible   In line with the clinical definition a"/>
            <x14:filter val="e manuscript  DH and CDC are responsible for the overall content of the  manuscript as guarantors   Funding This work was supported by a Canadian Institutes of Health Research   CIHR  Vanier Canada Graduate Scholarship  Czoli   a CIHR New Investigator Award   Hammond  and a CIHR Public Health Agency of Canada Chair in Applied Public  Health  Hammond    Competing interests MG has received research funding"/>
            <x14:filter val="e manuscript and  reviewed drafts of the manuscript critically for important intellectual content   Funding This research was supported by grants R01 CA153154 and P30  071789 16S2 from the National Cancer Institute   Disclaimer The content is solely the responsibility of the authors and does not  necessarily reflect the views of the National Institutes of Health   Competing interests None declared   Ethi"/>
            <x14:filter val="e National Cancer Institute or the   National Institutes of Health   deClArAtioN of iNtereStS  None declared   1153  e cigarette availability and promotion in NC and VA  ACkNowledgMeNt  Thank you to assessors K Â  Egan  S Â  Hulme  C Â  Kimes  and   D Â Pleasants and R Â Hopley  who oversaw data management   refereNCeS  American Legacy Foundation   2012   Electronic cigarettes    ECigarettes   Fact shee"/>
            <x14:filter val="e of the websites promoting the survey had any access to the data collected from participants  No   funding was received for this study    Conflicts of Interest    The authors declare no conflict of interest     References   1  Doll  R   Peto  R   Boreham  J   Sutherland  I  Mortality in relation to smoking  50 yearsâ     observations on male British doctors  BMJ 2004  328  1519â  1528    2  World Health"/>
            <x14:filter val="e regulatory aspects of the paper  All contributors approved the final version of the manuscript    Conflicts of Interest   The authors declare no conflict of interest     References    1  Gilbert  H A  Smokeless Non Tobacco Cigarette  Patent No  3200819  17 August 1965    2  Cummings  K M   Dresler  C M   Field  J K   Fox  J   Gritz  E R   Hanna  N H   Ikeda  N      Jassem  J   Mulshine  J L   Peters  M"/>
            <x14:filter val="e released from e cigarettes and deposited on surfaces are  actually harmful to these populations   Funding  This study was  supported by an award from the Roswell Park  Alliance Foundation and by CI grant P30 CA016056   Conflict of interest statement  MLG  received a research grant from Pfizer  manufacturer of  smoking cessation medication  outside scope of this work  DB  reported no conflict of interes"/>
            <x14:filter val="e with the International   Conference on Harmonisation Good Clinical Practices principles   and the Declaration of Helsinki  2008   and was registered at www   clinicaltrials gov  NCT01780688   All participants provided written   consent to participate in the study   Subjects  Subjects were recruited via the clinical siteâ  s database and by adver   tisements  The sample size calculation was based on th_x000a_ Material  Supplementary Tables 1 and 2 can be found online at http   www   ntr oxfordjournals org  Funding  The study was supported Philip Morris Products S A   Declaration of Interests  All authors are employees of Philip Morris Products S A   Acknowledgments  The authors acknowledge with gratitude the work of Dr Adrian Johnston   Stewart and his staff at Celerion GB Ltd  22 24 Lisburn Road  Belfast"/>
            <x14:filter val="eard about  e cigarettes  53 3  of the smokers  25  of the ex smokers  and 5 5  of the non smokers  declared that they had  tried e cigarettes at least once during their lifetime   7 8  of the smokers declared having used e cigarettes  in the last month  but not the ex smokers and non   smokers  The main reasons for ever trying e cigarettes  were curiosity and friendsâ   influences  one third of the  sm_x000a_okers used them to quit smoking   Almost 60  of the study sample declared having friends  who had experimented with e cigarettes  while 6 3  of the  students had parents who had done this   Intention to use e cigarettes in the next year was  declared by 11 7  of the smokers Correlates of e cigarette experimentation  Table 2 presents the factors associated with electron_x000a_boys were more  tempted to try these products than girls   The main reasons for trying e cigarettes declared by  the students  independent of their smoking status  was  Table 2 Correlates of ever trying e cigarettes  results of the multinomial logistic regression analysesa  Total sample  N 444 b Smokers  N 154 b  Independent variables Exp B  95  CI Exp B  95  CI  Gender  Female 1 1  Male 6 29 Ù Ù Ù  2 9_x000a_ns  since e cigarettes  are a reality faced by the Romanian youth   Competing interests  The author declares that she has no competing interests   Acknowledgement  This work was funded by grant PN II RU TE 2011 3 0192   Received  15 December 2013 Accepted  30 March 2015  References  1  Kuschner WG  Reddy S  Mehrotra N  Paintal HS  Electronic cigarettes and  third hand tobacco smoke  two emerging health"/>
            <x14:filter val="EB and JB have received unrestricted funding from Pfizer. RW and AMcE have undertaken research and consultancy for companies that develop and manufacture smoking cessation medications. RW and AMcE have a share of a patent for a novel nicotine delivery device. LB's and EB'S posts at the time of data collection was funded by the National Centre for Smoking Cessation and Training."/>
            <x14:filter val="ection and analysis  decision to publish  or  preparation of the manuscript  No additional external funding received  for this study   All authors report no conflicts of interest   Copyright   2015 Wolters Kluwer Health  Inc  All rights reserved   This is an open access article distributed under the Creative Commons  Attribution NoDerivatives License 4 0  which allows for redistribution   commercial and _x000a_nce the index date and within the first  3 days   Ethics Statement  The study performed conform the declaration of Helsinki   Informed consent was not required for the inclusion of these  patients because the NHIRD encrypts patientâ   personal infor   mation to protect privacy and provides researchers with anon   Lee et alymous identification numbers associated with relevant claim  information  includin"/>
            <x14:filter val="ed   Data Availability Statement  All data are within the  paper and Supporting Information files   Funding  This project was financed by the official  funds of the laboratory  internal sources of the  Medical University of Innsbruck  and private funds of  the corresponding author  DB   The authors have no  other financial relationships relevant to this article to  disclose  ADSI provided support in the _x000a_icotine applied to the  consumer when using e cigarettes are unclear  not only because of ambiguous declaration of  content by some producers traders  but also because the vaporization process varies signifi   cantly between e cigarette brands  Importantly  a standardised method for indicating nicotine  concentration is lacking  resulting in incomparable information ranging from concentrations   mg ml  _x000a_ contributionsâ   section   There are no patents  products in development  or  marketed products to declare  This does not alter the  authors  adherence to all the PLOS ONE policies on  sharing data and materials  as detailed online in the  guide for authors   This study was conducted to reveal potential acute cytotoxic effects of vapour generated by  various  frequently sold  e cigarette brands and liq"/>
            <x14:filter val="ed on the market  Here  it is necessary to   spell out what we mean by â œregulationâ   as the real conflict   between the objectives of public health and of the tobacco   industry lies in the upper limits that regulators might prescribe   for the carcinogens and toxins in theÂ smoke   The public health objective is to provide a cigarette with   the lowest possible content of carcinogens toxins and a know_x000a_ve the tobacco from   fungus or other contaminants   â  _x0009_ Obviously  all additives would have to be declared and   approved  As an example  if the regulator sets the upper lim   its close to  perhaps within 10  or 20   the lowest achiev   able levels  most of the brands now in existence would be   unacceptable   It is extremely difficult to think of a justifiable reason for   allowing brands with higher"/>
            <x14:filter val="ed to data  interpretation and manuscript preparation  FTF is responsible for the overall content   Funding This work was supported by a grant from the European Commission   Horizon2020 HCO 6 2015  EUREST PLUS  681109  Vardavas    Competing interests None declared   Provenance and peer review Not commissioned  externally peer reviewed   Data sharing statement Eurobarometer datasets are publicly available"/>
            <x14:filter val="educate all  population strata  thereby increasing the effectiveness of smoking  control measures   Conflict of interest statement  All authors disclose any financial and personal relationships  with other people or organizations that could inappropriatelyinfluence this work  as well as other forms of conflict of interest   including personal  academic and intellectual issues   Acknowledgments  Financial"/>
            <x14:filter val="ee  UREC_1415_40  and was  conducted in accordance with the ethical standards outlined in  the 1964 Declaration of Helsinki  All participants provided  written informed consent to take part in the study and for the  study to be written up for publication   A double blind within participants  counterbalanced design  with two conditions  â  lowâ    6 mg mL  and â  highâ    24 mg mL   nicotine concentratio_x000a_ee   UREC_1415_40  and was conducted in accordance with the ethical  standards outlined in the 1964 Declaration of Helsinki  All participants  provided written informed consent to take part in the study and for the  study to be written up for publication   Funding This study was fully funded by the University of East London  PhD Excellence Studentship to CK   Conflict of interest We declare that we have_x000a_ received no support from  any companies for this work and no non financial conflicts of interest that  would be considered relevant to this work  All authors have completed  the conflict of interest disclosure form at http   static springer com sgw   documents 1378102 application pdf 213_Conflict of Interest form   Mar2012 pdf  available on request from the corresponding author   _x000a_  the pharmaceutical industry and as an expert witness in a patent infringe   ment case   CK and OC declare no competing interests   MD and CF have previously supported other research groups by the  quantification of cotinine  3 hydroxy cotinine and nicotine  These groups  had no input into the design  conduct or write up of this project   Role of the funding source The funders  UEL  had no involvement _x000a_ responsibility for the integrity  of the data and the accuracy of the data analysis   Transparency declaration I  LED the lead author  affirm that the man   uscript is an honest  accurate  and transparent account of the study being  reported  no important aspects of the study have been omitted   Data sharing statement All participants gave informed consent for  data sharing and full dataset will be ava"/>
            <x14:filter val="een approved by Texas A M Universityâ   s Institutional Review Board   Human Subjects in Research   Conflict of Interest Disclosure Statement  None of the authors has any competing interests   HHS Public Access  Author manuscript  Am J Health Behav  Author manuscript  available in PMC 2017 January 01   Published in final edited form as   Am J Health Behav  2016 January   40 1   108â  116  doi 10 5993 AJHB"/>
            <x14:filter val="egacy Foundation  1724  Massachusetts Ave NW  Washington  DC 20036   dabrams legacyforhealth org    Conflict of Interest Disclosures  All authors have  completed and submitted the ICMJE Form for  Disclosure of Potential Conflicts of Interest and  none were reported   REFERENCES  1  Dutra LM  Glantz SA  Electronic cigarettes and  conventional cigarette use among US adolescents   a cross sectional study  pu"/>
            <x14:filter val="egarding how to   communicate with smokers about resources and alternatives to aid   in cessation   Funding  This work was supported by the Centers for Disease Control and Prevention    3 U48 DP001909 04S1 to Principal Investigator  PI   CJB   the National   Cancer Institute  U01CA154282 01 to PI  MK  1K07CA139114 01A1 to PI    CJB   and the Georgia Cancer Coalition  PI  CJB   The funders had no role in _x000a_  the analyses or interpretation of the study or its results   Declaration of Interests  None declared   Acknowledgments  We would like to thank GMI for preparing and administering this assessment   References  Biener  L     Abrams  D  B   1991   The contemplation ladder  Validation of   a measure of readiness to consider smoking cessation  Health Psychology    10  360â  365  doi 10 1037 0278 6133"/>
            <x14:filter val="elationship  The quality of the parentâ  child relationship was indexed  using the 12 item parental conflict subscale of the Child  Parent Relationship Scale  CPR S   Pianta 1992   The  Conflicts subscale includes items on the parentâ  s perception  of difficulties in the relationship with the child and the  interpersonal temperament traits of the child  Caregiverâ  s  indicated the applicability of each _x000a_ 0 97 âˆ 0 75 n s  Maternal Trouble with Police 0 04 0 02 5 16     0 03 0 03 0 78 n s  Mother Child Conflict 22 89 21 35 6 52     22 86 22 71 0 48 n s  Maternal CES D Depression Score 2 65 1 93 7 83     2 63 2 62 0 02 n s  HH Class Professional 0 07 0 16 âˆ 8 6     0 07 0 08 âˆ 0 39 n s  HH Class Non Manual 0 21 0 19 1 72 n s 0 21 0 22 âˆ 0 32 n s  HH Class Managerial Technical 0 31 0 43 âˆ 8 52     0 31 _x000a_roject has been  designed and implemented by the joint ESRI TCD Growing Up in  Ireland Study Team   Conflict of interest Both authors are employed by the Economic and  Social Research Institute and are involved with the design  planning   and development of the instrumentation procedures for the Growing  Up in Ireland study   References  Batstra  L   Hadders Algra  M     Neeleman  J   2003   Effect of  an"/>
            <x14:filter val="els  to make e cigarette users aware of the  risks of battery explosion   Competing interests  None declared   REFERENCES  1  Campbell R  National Fire Protection Association  Fire Ana   lysis and Research Division  Electronic cigarette explosions and  fires  the 2015 experience  2016   2  Czoli CD  Reid JL  Rynard VL  et al  E cigarettes in Canada â    tobacco use in Canada  patterns and trends  2015 e"/>
            <x14:filter val="ementary Table S1 and Figures S1 and S2 can be found online   at http   www ntr oxfordjournals org  Funding  This study was supported by the National Institute on Drug Abuse of the   National Institutes of Health  P50DA036105  and the Center for Tobacco   Products of the US Food and Drug Administration  The content is solely   the responsibility of the authors and does not necessarily represent the offi _x000a_  cial views of the National Institutes of Health or the US Food and Drug   Administration   Declaration of Interests  None declared   Acknowledgments  Portions of this work were presented at the 20th Annual Meeting of the   Society for Research on Nicotine and Tobacco  The authors thank Rachel El   Hage for her assistance with the nicotine assay   References   1  Ayers JW  Ribisl KM  Brownstein"/>
            <x14:filter val="Emergency   Medicine  400 N Pepper Ave  Colton  CA 91763  Email  benjamin   archambeau gmail com   Conflicts of Interest  By the WestJEM article submission agreement    all authors are required to disclose all affiliations  funding sources   and financial or management relationships that could be perceived   as potential sources of bias  The authors disclosed none   Copyright  Â  2016 Archambeau et al  T"/>
            <x14:filter val="en  Celina Mojica  and Jenny H Lee for their  excellent technical support   DISCLOSURE  The authors declare no conflicts of interest   REFERENCES  Abreu Villaca Y  Seidler FJ  Qiao D  Tate CA  Cousins MM  Thillai I  et al  2003   Short term adolescent nicotine exposure has  immediate and persistent effects on cholinergic systems  critical  Periods  patterns of exposure  dose thresholds  Neuropsycho   ph"/>
            <x14:filter val="ence persists after adjusting for  a range of smoker characteristics such as nicotine  dependence   Declaration of interests  All authors have completed the Unified Competing Inter   est form at http   www icmje org coi_disclosure pdf   available on request from the corresponding author  and  declare  JBâ  s post is funded by a fellowship from the UK  Society for the Study of Addiction  R W  is funded b_x000a_are no other relationships or activities that  could appear to have influenced the submitted work   Funding was provided for the conduct of this research  and preparation of the manuscript  The funders had no  1538 Jamie Brown et al   Â  2014 The Authors  Addiction published by John Wiley   Sons Ltd on behalf of Society for the Study of Addiction Addiction  109  1531â  1540  final role in the study desig_x000a_ decisions about the research were  taken by the investigators and were unrestricted   Transparency declaration  J B  affirms that the manuscript is an honest  accurate   and transparent account of the study being reported   that no important aspects of the study have been omitted   and that any discrepancies from the study as planned  have been explained   STROBE statement  All authors declare that stu"/>
            <x14:filter val="enience of mouthpiece based measurement devices support   their continued use in the laboratory     Funding    This work was supported by the  National Institute on Drug   Abuse  grants  PHS R01 DA11082 and F31 DA018447       Declaration of Interests    From June 2001 to October 2002  Plowshare Technologies  Inc     supported research conducted at Virginia Commonwealth Univer   sity via an NIH grant  R43"/>
            <x14:filter val="entary Material  Supplementary Appendix can be found online at http   www ntr   oxfordjournals org  Funding  This work was supported by the National Center for Advancing Translational   Sciences at the National Institutes of Health  grant number UL1TR000038    Declaration of Interests  None declared   References   1  McMillen RC  Gottlieb MA  Shaefer RMW  Winickoff J  Klein JD  Trends   in electronic cig"/>
            <x14:filter val="entary Material  Supplementary Material can be found online at http   www ntr   oxfordjournals org  Funding  This work was supported by a grant to MKC by the Oklahoma Tobacco   Research Center   Declaration of Interests  None declared   References   1  Cobb NK  Byron MJ  Abrams DB  Shields PG  Novel nicotine delivery   systems and public health  the rise of the â œe cigarette â  Am J Public Health    201"/>
            <x14:filter val="entary Material  Supplementary Material can be found online at http   www ntr   oxfordjournals org  Funding  This work was supported by the Ministry of Science and Higher   Education of Poland  N N404 016939   The study sponsor had   no involvement in the study design  collection  analysis  and   interpretation of data  the writing of the manuscript  or the   decision to submit the manuscript for publica_x000a_tion   deClaratiOn OF interests  MLG received research funding from Pfizer  manufacturer of   stop smoking medication  and was funded by the UK Centre   for Tobacco Control Studies  UKCTCS  during the study  AS   661  secondhand exposure to vapors from e cigarettes  received research funds and travel expenses from Chic Group   Ltd   manufacturer of electronic _x000a_cigarettes in Poland  Other   authors declare no conflicts of interest   reFerenCes  Bullen  C   McRobbie  H   Thornley  S   Glover  M   Lin  R       Laugesen  M   2010   Effect of an electronic nicotine   delivery device  e cigarette  on desire to smoke and with   drawal  user preferences and nicotine delivery  Randomised   cross over trial  Tobacco Cont"/>
            <x14:filter val="entary Material  Supplementary TableÂ 1 can be found online at http   www ntr oxfordjournals   org  Declaration of Interests  None declared   References   1  Ayers JW  Ribisl KM  Brownstein JS  Tracking the rise in popularity of   electronic nicotine delivery systems  electronic cigarettes  using search   query surveillance  Am J Prev Med  2011 40 448â  453    2  Goniewicz ML  Knysak J  Gawron M  etÂ al"/>
            <x14:filter val="entary Material S1 and Tables S2 and S3 can be found   online at http   www ntr oxfordjournals org  Funding  UK Centre for Tobacco   Alcohol Studies  a UK Clinical Research   Collaboration Public Health Research Centre of Excellence  Funding from the   Medical Research Council  British Heart Foundation  Cancer Research UK    Economic and Social Research Council and the National Institute for Health   Res_x000a_earch under the auspices of the UK Clinical Research Collaboration  MR   K023195 1    Declaration of Interests  None declared   Acknowledgments  Thanks to Dr Rachel Povey and Dr Owen Richardson for reviewing and com   menting on earlier drafts of this article and to Vera Stanley for proof reading   References   1  World Health Organisation  Tobacco  Fact Sheet 339  2014  www who   int medi"/>
            <x14:filter val="enters for Disease Control and Prevention at  www cdc gov tobacco data_statistics surveys   nyts    Funding  The United States National Cancer  Institute and Food and Drug Administration Center  for Tobacco Products  P50 CA180890  support to  BWC ETC SAG  website  www fda gov AboutFDA   CentersOffices   Conclusion  Adolescent past month e cigarette use is associated with past month use of other tobacco  _x000a_ly the responsibility of the authors  and does not necessarily represent the official  views of the funding agencies   Competing interests  The authors have declared  that no competing interests exist   use and past 30 day use  2  the relationships between past 30 day use of both e cigarettes and  other tobacco products  and 3  among cigarette users  the associations between past 30 day e   cigarette use_x000a_ May 5  2017 15   19  Author Contributions  Conceptualization  BWC ETC SAG   Formal analysis  BWC   Funding acquisition  BWC SAG   Methodology  BWC SAG   Project administration  BWC ETC   Supervision  BWC SAG   Visualization  BWC   Writing â   original draft  BWC   Writing â   review   editing  BWC ETC SAG   References  1  Schneider S  Diehl K  Vaping as a catalyst for smoking  An initial model on the in"/>
            <x14:filter val="entists is whether e cigarette   use promotes or prevents smoking cessation  with studies   showing conflicting results  1   Randomized controlled tri   als have shown that e cigarettes have no or at best modest   positive effects on smoking reduction and cessation  2â  5     while cohort studies have shown conflicting results  6â  8     Many studies have been criticized for suffering from limita   tions _x000a_tte use should be considered when   assessing the impact of e cigarette use in population studies   Funding None   Compliance with ethical standards   Conflict of interest Authors report no conflicts of interest for the past   36Â months   Statement of human and animal rights This study was approved by   the ethics committee of the Onassis Cardiac Surgery Center  reference   nr  591 14 12 16    Informed"/>
            <x14:filter val="entral for supplementary material   Acknowledgments  Sources of Financial Support  STC acknowledges funding support from the Office of Behavioral and Social   Sciences Research   National Institutes of Health Contract HHSN276200800013C  and the University of Michigan   Department of Epidemiology  This publication was also partially made possible by Grants U01CA152956 and   U01CA199284 from the National C"/>
            <x14:filter val="ents and greater scrutiny of the materials used in  device components   Competing interests  None   Funding  This study was funded by the Institute for Global Tobacco Control   Johns Hopkins School of Public Health  Grant  118402   NIEHS  Training Grant T32ES007141 31A1  NIAAA Training Grant T32   AA014125 and the Alfonso MartÃ n Escudero Foundation   Contributions  CAH and PO developed and implemented e"/>
            <x14:filter val="epidemiological and clinical studies taking the afore   mentioned caveats in consideration Role of Funding Source  Conflict of financial interest   Disclosure of financial support  see acknowledgement   Conflict of interest  No conflict declared AcknowledgmentsThis work is further part of the Early Developmental   Stages of Psychopathology  EDSP  Study and is funded  by the German Ministry of Research a"/>
            <x14:filter val="er  and   contain 6 identical and 12 nearly  identical   sentences  although only 1 discloses the   funding source as being from two companies   involved in diacetyl litigation  Furthermore    the exposure data reported in Pierce et al     2015  were collected not in a coffee shop   but in a small kitchen with a very low   ventilation rate that we calculate to be well   below the ASHRAE minimum ventila  _x000a_rovide   consumers with information and warnings   similar to those given to workers    The authors declare they have no actual or   potential competing financial interest  Joseph G  Allen  Skye S  Flanigan    Mallory LeBlanc  Jose Vallarino    PiersÂ MacNaughton  James H  Stewart    and David C  Christiani  Harvard T H  Chan School of Public Health  Boston    Massachusetts  USA  Address correspondence"/>
            <x14:filter val="er  Milan  and the Italian Foundation for   Cancer Research  FIRC    deClaratiOn OF interests  None declared   aCknOwledgMents  The survey was conducted with the contribution of the Italian   Ministry of Health   reFerenCes  Adkison  S  E   Oâ  Connor  R  J   Bansal Travers  M   Hyland    A   Borland  R   Yong  H  H   â   Fong  G  T   2013     Electronic nicotine delivery systems  International tobacco"/>
            <x14:filter val="er for Medicinal Cannabis Research and NIH Grant  5 MO1 RR00083   CONFLICT OF INTEREST  The authors declared no conflict of interest     2007 American Society for Clinical Pharmacology and Therapeutics  1  Joy  J E   Watson  S J   Benson  J A    eds     Institute of Medicine   Marijuana and medicine  Assessing the science base  National Academy  Press  Washington  1999    2  Gieringer  D  Cannabis vapor"/>
            <x14:filter val="ercised when   drawing inferences from observational data  even when using mul   tiple techniques   Funding  This study was supported by funding from the National Cancer Institute   of the National Institutes of Health   5R01CA155489 03  P30CA051008    and the National Institute on Drug Abuse of the National Institutes of   Health   1K01DA037950 01   The study is registered at ClinicalTrials gov    NCT01_x000a_544153    Declaration of Interests  JLP  SC  RSN  and ALG are employees of Legacy  a non profit public   health foundation that runs becomeanex org  an online tobacco cessation   intervention   References   1  Cahn Z  Siegel M  Electronic cigarettes as a harm reduction strategy for   tobacco control  a step forward"/>
            <x14:filter val="erent aspect of the addictive phenotype  These  questions will be further explored in future work   Conflict of interest  The authors declare no conflict of interest   Author contributions  YYH planned and performed the electrophysiological experi   ments and wrote and edited the manuscript  DBK and ERK partic   ipated in planning and overseeing the experimental work and in  writing and editing the manusc_x000a_iting and editing the manuscript   Acknowledgments  We thank R  Breslow for supplying us with SAHA  Funding  This  work was supported by NIH grants 5 R01 DA024001  ERK  DBK   AL    multiple principal investigators  and K 5 DA00081  DBK    References  Alarcon  J M   Malleret  G   Touzani  K   Vronskaya  S   Ishil  S   Kandel  E R   Barco  A    2004  Chromatine acetylation  memory  and LTP are important in"/>
            <x14:filter val="erhiser  Harold   Statistical analysis  Gaysina  Fergusson  Leve   Horwood  Elam  Harold   Obtained funding  Fergusson  Leve  Horwood   Reiss  Shaw  Neiderhiser  Harold   Administrative  technical  and material support   Leve  Reiss  Shaw  Elam  Natsuaki   Study supervision  Leve  Neiderhiser  Harold   Conflict of Interest Disclosures  None reported   Funding Support  The Christchurch Health and  Develop_x000a_ome Trust project  grant  and a Nuffield Foundation project grant  award   Role of the Sponsor  The funding bodies had no  further role in the study design  the collection   analysis and interpretation of data  manuscript  preparation  or in the decision to submit the paper  for publication   Disclaimer  The content is solely the responsibility  of the authors and does not necessarily represent  the offi"/>
            <x14:filter val="erials and methods   PDF   â   AUTHOR INFORMATION  Corresponding Author   E mail  jrichie psu edu   Funding  This work was supported in part by the National Institute on  Drug Abuse of the National Institutes of Health and the Center  for Tobacco Products of the U S  Food and Drug  Administration  under Award Number P50 DA 036107    Figure 1  Highly reactive free radicals in e cigarette  EC  aerosols   R_x000a_icial views of the National  Institutes of Health or the Food and Drug Administration   The authors declare no competing financial interest   â   ABBREVIATIONS  EC  electronic cigarettes  EPR  electron paramagnetic reso   nance  PBN  phenyl N tert butylnitrone  ROS  reactive oxygen  species  RNS  reactive nitrogen species  COPD  chronic  obstructive pulmonary disease  â   REFERENCES   1  Yingst  J  M"/>
            <x14:filter val="Erica Garofalo for her expert assistance in the prepara   tion of graphics for this manuscript   Declaration of interest  The work presented here was funded by R J  Reynolds   Tobacco Company   References  Adam T  McAughey J  McGrath C  Mocker C  Zimmermann R  2009    Simultaneous on line size and chemical analysis of gas phase and   particulate phase of cigarette mainstream smoke  Anal Bioanal   Che"/>
            <x14:filter val="ermined based on the results of  inhalation topography measurement among 10 â  eâ  smokersâ     who declared that they regularly use e cigarettes for a period  Table 1 Selected toxic compounds identified in tobacco smoke 20â  23  Chemical compounds Toxic effects  Carbonyl compounds  Formaldehyde   acetaldehyde   acrolein  Cytotoxic  carcinogenic  irritant  pulmonary emphysema   dermatitis  Volatile orga_x000a_NAs  MLG and JK analysed the data  All  contributors approved the final version of the manuscript   Funding This study was conducted while the first author was at Medical University  of Silesia  Poland and was supported by the Ministry of Science and Higher  Education of Poland under grant number N N404 025638  The study sponsor had  no involvement in the study design  collection  analysis and interpreta_x000a_nd S10 RR026437 from the National  Institutes of Health   Competing interests MLG received research funding from Pfizer  manufacturer of  stop smoking medication and is currently funded by the UK Centre for Tobacco  Control Studies  UKCTCS   UK Public Health Centre of Excellence  UKCTCS receives it  funding from the Economic and Social Research Council  ESRC   British Heart  Foundation  BHF   Cancer Rese_x000a_ medications and has been a paid expert  in litigation against tobacco companies  The other authors declare they have no  actual or potential competing financial interests   Provenance and peer review Not commissioned  externally peer reviewed   Data sharing statement Data could be made available to qualified researchers by  request to the corresponding author   REFERENCES  1 Bullen C  McRobbie H  Thorn"/>
            <x14:filter val="ermining airway stability  and establishing hemorrhage control at an outside trauma facility theâ   Funding source  No funding was secured for this study   â  â   Financial disclosure  The authors have nofinancial relationships relevant to thiswork  to disclose   â   Conflict of interest  The authors have no conflicts of interest to disclose   â  â   â œThe views expressed in this article are those of th"/>
            <x14:filter val="erosols generated by   human vapers on inhalation and exhalation  for both size and   composition   Declaration of Interests  None declared   Funding  None declared   References  Benowitz  N  L   2009   Pharmacology of nicotine  Addiction    smoking induced disease  and therapeutics  Annual Review of   Pharmacology and Toxicology  49  57â  71  doi 10 1146 annurev   pharmtox 48 113006 094742  Broday  D"/>
            <x14:filter val="ertainty   ARTICLE INFORMATION  Published Online  November 10  2014   doi 10 1001 jama 2014 14830   Conflict of Interest Disclosures  The authors have  completed and submitted the ICMJE Form for  Disclosure of Potential Conflicts of Interest and  none were reported   Funding Support  Research reported was  supported by grant P50CA180905 from the  National Cancer Institute and FDA Center for  Tobacco Produ"/>
            <x14:filter val="es  perception  and behavior studies  and population impact modeling will be  published elsewhere   Conflict of interest statement  The work reported in all nine parts of this supplement involved  a candidate Modified Risk Tobacco Product developed by Philip  Morris International  PMI  and was solely funded by PMI  All au   thors are  or were  employees of PMI R D or worked for PMI R D  under contractual"/>
            <x14:filter val="es and to test strategies to help emerging adults  avoid this pathway to nicotine addiction Role of funding sources  None   Contributors  CraigW  Trumbo and Se JinKimhaveboth contributed significantly to  and approve of  this final manuscript  Both authors contributed to the conceptualization of the current  manuscript  Kim supervised the data collection  Both authors collaborated on all analyses   Trumb_x000a_th authors contributed to drafting the  Results and Discussion  and both contributed to revisions   Conflict of Interest  Both authors declare that they have no conflicts of interest   References  Agaku  I  T     Ayo Yusuf  O  A   2013   The effect of exposure to pro tobacco adver   tising on experimentation with emerging tobacco products among U S  adoles   cents  Health Education   Behavior  41  275â  2"/>
            <x14:filter val="es tested at   a  05 level of significance    Analyses were performed using   SAS 9 4   Role of the Funding Source  The funder had no role in the   design and conduct of the study    collection  management  analysis    or interpretation of the data  or   preparation  review  or approval of   the manuscript   RESULTS  E cigarette users and never users   were similar on matching factors    gender  ethnicit"/>
            <x14:filter val="esearch  Purdue University  West Lafayette  IN 47907 1244  riyi purdue edu  Fax    1 765 49476055   Conflict of interests   There is no conflict of interests for any of the authors   NIH Public Access  Author Manuscript  Mol Nutr Food Res  Author manuscript  available in PMC 2012 December 07   Published in final edited form as   Mol Nutr Food Res  2011 September   55 9   1320â  1331  doi 10 1002 mnfr 2011"/>
            <x14:filter val="esentations were contacted for further   information  those who did not respond or showed potential conflict   of interest  COI  were excluded  Inclusion required one reviewer    exclusion two reviewers  blind to each other   and conflicts were   automatically flagged and resolved through discussion or by a third   reviewer  We excluded 1048 records  leaving 504 references for   review  Of these  62 perta_x000a_y of G  lasgow   user on 21 February 2020  1934 Nicotine   Tobacco Research  2016  Vol  18  No  10  Funding  This work was supported by the Ministry of Health and Long Term Care    Ontario  Canada  through a Health System Research Fund  HSRF  award    grant number 06699   Views expressed in this publication are the authorsâ     views and do not necessarily reflect those of the Province   Declaration of I_x000a_nterests  None declared   References   1  Jha P  Avoidable global cancer deaths and total deaths from smoking  Nat   Rev Cancer  2009 9 9  655â  664  doi 10 1038 nrc2703    2  Fiore MC  JaÃ n CR  Baker TB  etÂ  al  Treating Tobacco Use and   Dependence  2008 Update  Clinical Practice Guideline  Rockville  MD    U S  Dep"/>
            <x14:filter val="essential   to know what they are using and develop appropriate survey meas   ures to assess use   Funding  This project has been funded in part with Federal funds from the National   Institute on Drug Abuse  National Institutes of Health  and the Food and Drug   Administration  Department of Health and Human Services  under contract   no  HHSN271201100027C  The views and opinions expressed in this pape_x000a_ U S  Department of Health and Human Services   or any of its affiliated institutions or agencies   Declaration of Interests  None declared   Acknowledgments  We would like to thank M Â Hrywna  MPH and J Â Robinson  MPH from the   Rutgers School of Public Health  Victoria Green from the National Institute on   Drug Abuse  and C Â Czoli from the University of Waterloo School of Public Health   and Health"/>
            <x14:filter val="eted the results and drafted the paper  ASLT is responsible for  the overall content as guarantor   Funding This work was supported by National Heart  Lung and Blood Institute  grant number T32 CA8481567 and National Cancer Institute grant number  P20CA095856   Competing interests Data for this research came from the Annenberg National  Health Communication Survey  supported by the Annenberg School at th"/>
            <x14:filter val="Ethics Committee and was  performed in accordance with the ethical standards laid  down in the 1964 Declaration of Helsinki   Results  Demographics  The participants were moderately dependent on nicotine as  indexed by a mean FTND score of 4 55  SD 1 90    Participants complied with the instruction to remain absti   nent prior to both testing occasions with a mean CO level of  6 55  SD 1 47  prior to th_x000a_ ameliorator of negative mood and mild cognitive impair   ment associated with tobacco abstention   Funding None  Conflict of interest The first author has a collaborative relationship  with Totally Wicked E Liquids  TWEL   who provided the electronic  cigarettes for this study  TWEL had no involvement in the design   conduct or write up of this study   References  Ahnallen CG  Nestor PG  Shenton ME  McC"/>
            <x14:filter val="ette design and instructions for use to maximize effective   ness as a tool for smoking cessation   Funding  This work was supported by a grant from the US National Cancer Institute    grant  R01CA151384 03   Declaration of Interests  None declared   Acknowledgments  The authors are grateful for the essential contributions of the following staff   members at the Center for Survey Research  A Â Roman  who"/>
            <x14:filter val="europa eu   health  sites health files tobacco docs potentialrisks_specs_refillableecigarettes pdf  Funding  This research was supported the EU Health Programme  2008â  2013  in the  frame of a service contract with the Consumers  Health  Agriculture and Food  Executive Agency  CHAFEA  acting on behalf of the European Commission   Availability of data and materials  Data sharing is not applicable to this_x000a_cipate  Not applicable   Consent for publication  Not applicable   Competing interests  The authors declare that they have no competing interests   Publisherâ  s Note  Springer Nature remains neutral with regard to jurisdictional claims in published  maps and institutional affiliations   Author details  1Biomedical Research Foundation of the Academy of Athens  BRFAAA    Athens  Greece  2Institute of Pub"/>
            <x14:filter val="eviation  IQR  Interquartile range   Competing interests  RP has received lecture fees and research funding from Pfizer and  GlaxoSmithKline  manufacturers of stop smoking medications  He has also served  as a consultant for Pfizer and Arbi Group Srl  an Italian distributor of e Cigarettes   RP is currently scientific advisor for LIAF  Lega Italiana Anti Fumo  Italian acronym  for Italian Anti Smoking Le_x000a_ague   PC  MM  JBM  and CR have no relevant  competing interest to declare in relation to this work   Authorsâ   contributions  RP  Principal investigator  was involved in the study concept  protocol design   data interpretation and drafting the manuscript  PC  Co Principal investigator   was involved in the study concept  protocol design  recruiting of subjects   conduc"/>
            <x14:filter val="evier Ltd  All rights reser  oi 10 1016 j neuroscience 2004 12 049  389iveness and tendency to seek conflicts  depression and  nxiety are more common if the fetus is exposed to pre   atal tobacco  Orlebeke et al   1999  Wasserman et al    999  as well as cognitive disturbances  learning and at   ention deficits  and dependence of both nicotine and  lcohol later in life  Slotkin  1998  HellstrÃ m Lindahl a_x000a_cs Committee of the  uddinge University Hospital  Stockholm  Sweden  and was in  ccordance with the Declaration of Helsinki  which include in   ormed consent from the pregnant woman  Dissections of the  rain tissue were performed within 1â  1 5 h after the abortion and  amples were weighed and stored at  80 Â C  Brain regions were  eparated on the basis of their morphological appearance  Seiger   989"/>
            <x14:filter val="ew Jersey  University of Medicine and Dentistry of New Jersey  New Brunswick  NJ 08903  All authors declare there is no conflict of interest   HHS Public Access  Author manuscript  Mol Nutr Food Res  Author manuscript  available in PMC 2015 October 15   Published in final edited form as   Mol Nutr Food Res  2011 September   55 9   1291â  1300  doi 10 1002 mnfr 201100148   A  uthor M  anuscript  A  uthor"/>
            <x14:filter val="ey and Asma Madad with   the National Poison Data System for assisting and providing   the data     Declaration of interest    The authors report no declarations of interest  The authors   alone are responsible for the content and writing of the   paper      References    Bertholon  JF    Becquemin  MH    Annesi Maesano  I    Dautzenberg 1     B    Electronic cigarettes  a short review    Respiration  2"/>
            <x14:filter val="F  drafted sections of the paper  All authors commented on  drafts and approved the final version   Conflicts of Interest  The authors declare no conflict of interest  The funders had no role in the design of the  study  in the collection  analyses  or interpretation of data  in the writing of the manuscript  and in the decision to  publish the results   References  1  Leventhal  A M   Strong  D R   Kilpa"/>
            <x14:filter val="f report survey and critically reviewed drafts of the manuscript    Dr Krishnan Sarin secured study funding  headed the conceptualization of the study and the   development of the self report survey  and critically reviewed drafts of the manuscript  and all   authors approved the fi nal version of the manuscript   DOI  10 1542 peds 2016 0895  Accepted for publication Jun 29  2016   Address correspondence"/>
            <x14:filter val="f the Department of Justice or   the National Institutes of Health   deClArAtion of interests  None declared   referenCes  1 Centers for Disease Control and Prevention  Current tobacco   use among middle and high school students â   United States    2011  Morb Mortal Wkly Rep  2012 61  581â  585   2 Centers for Disease Control and Prevention  E cigarette Use   More Than Doubles Among U S  Middle and Hig"/>
            <x14:filter val="f the manuscript  All  authors contributed to subsequent drafts and approved the final manuscript   Funding Both studies from which data are drawn were funded by the Public  Health Division  Welsh Government  The lead author is supported by an MRC  Population Health Scientist Fellowship  MR K021400 1   The work was  undertaken with the support of The Centre for the Development and  Evaluation of Complex _x000a_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Moore G  et al  BMJ Open"/>
            <x14:filter val="f time  and whether   long term ENDS use would lead to harm reduction remain to be   investigated   Funding  MDS is a recipient of National Institute on Drug Abuse Award K24 DA000512    This award funded the project described here   Declaration of Interests  None declared   References   1  McCool RM  Paschall Richter K  Why do so many drug users smoke  J   Subst Abuse Treat  2003 25 1  43â  49    2  Okol"/>
            <x14:filter val="Financial disclosure. This report is funded by Ruyan. Disclaimer. Apart from research Health New Zealand derives no financial benefit from_x000a_Ruyan."/>
            <x14:filter val="Fivemeasuresofparentalbehaviorandfamilyfunctioningwere  identified  parental separation  parental conflict  parental  history of alcohol problems  parental history of criminal of   fending  and parental illicit drug use  Children were coded as  having experienced a parental separation if their parents had  separatedordivorcedwithintheir first5yearsof life Thequal   ity of parentsâ   marital relations wa_x000a_arental separation or divorce  0 5 y  8 1 14 8 19 2 27 4 40 21   001  In highest decile of parental conflict score  0 5 y  6 7 9 5 11 9 26 1 30 57   001  Parental history of alcoholism or alcohol problems 9 9 9 8 19 0 26 9 20 42   001  Parental history of criminal offending 9 3 19 0 27 4 19 2 23 27   001  Parental illicit drug use 20 0 33 8 30 1 42 5 27 00   001   Data are given as the percentage of adole"/>
            <x14:filter val="flavors  range from bubblegum to tobacco 2 3 The nicotine deliv   ry and health effects of ENDS are conflicting  but they  ave been under studied 4â  6 Nicotine cravings were  lower 1 hour after using a 16 mg nicotine dosing ENDS  in a placeboâ  control trial 7 whereas laboratory assess   ment suggested nicotine delivery was limited8 and dif   fered by puffÄ ng style 9 Although ENDS do not burn  tobacco  _x000a_ormational  or psycho   logical outcomes manifested online   This researchwas supported by research funding fromGoogle org  and the National Library of Medicine  NIH  to JSB  Earlier  versions of this manuscript were improved by discussion with  C  Richard Hofstetter  Melbourne Hovell  Carl Latkin  John  McGready  and Keith Schnakenberg   No fÄ nancialdisclosureswere reportedby theauthorsof thispaper   R"/>
            <x14:filter val="flavour of  products    6  measures   7  outcomes   8  limitations    9  major conclusions and  10  funding source author  disclosures  During this process  the form will be revised  if other relevant information is not captured in these  fields  In addition  individual reviewers will identify  other categories of the review  eg  product features and  health effects  in which the study should be included_x000a_ AMG and LK will perform the title and abstract  review  All authors will perform data extraction   Funding This work was supported by the Schroeder Institute for Tobacco  Research and Policy Studies at Legacy and the Robert Wood Johnson  Foundation  Grant ID  72208   Study authors are or were previously employed  by Legacy   Competing interests None declared   Provenance and peer review Not commissioned"/>
            <x14:filter val="fluences  eg  norms   bio behav   ioral feedback  and or marketing  including promotion and price   Funding  All authors are members of the UK Centre for Tobacco   Alcohol Studies    a UK Clinical Research Collaboration Public Health Research  Centre of   TableÂ 3  E cigarette Use  Product Type  and Quit Smoking at Follow up  NÂ  Â 1643a  Variable N   Quit smoking ORb LCI UCI P  Baseline   Gender    Male_x000a_ble   1193Nicotine   Tobacco Research  2015  Vol  17  No  10  Excellence whose work is supported by funding from the Medical Research   Council  British Heart Foundation  Cancer Research UK  Economic and Social   Research Council  and the National Institute for Health Research under the   auspices of the UK Clinical Research Collaboration is gratefully acknowledged    MR K023195 1   JBâ  s post is funded_x000a_ in the writing of the manuscript   and in the decision to submit this manuscript for publication   Declaration of Interests  JB has received an unrestricted research grant from Pfizer related to the sur   veillance of smoking cessation trends  LSB  SCH  DR  and AM have no con   flicting interests to declare   Acknowledgments  We would to thank Jean FranÃ ois Etter for his advice on the type of e cigare"/>
            <x14:filter val="for  their support and work on this study   Financial Support  This research was supported through funding by the National  Institute of Environmental Health Sciences  M L   R00  ES019919   the Eunice Kennedy Shriver National Institute  of Child Health and Human Development  B C   HHSN275  201100020C  and TheCalifornia Breast Cancer Research Program  Special Research Initiative  B C   15ZB   0186    Con"/>
            <x14:filter val="for assisting with data analysis  and table construction   Contributors OAW conceived and obtained funding for the study  led data  collection and analysis and drafted the manuscript  CDD assisted in developing the  survey instrument and critically reviewed the manuscript for important intellectual  content  Both authors approved the final version   Funding This work was supported by a grant from the Ne"/>
            <x14:filter val="for excellent technical  support   DISCLOSURES CONFLICTS OF INTERESTS  The authors do not have any conflicts of interest to disclose   REFERENCES  Adriani W  Deroche Gamonet V  Le Moal M  Laviola G  Piazza PV   2006   Preexposure during or following adolescence differently  affects nicotine rewarding properties in adult rats  Psycho   pharmacology  Berl  184  382â  390   Adriani W  Spijker S  Deroche Gam"/>
            <x14:filter val="for her guidance regarding the legal information  about electronic cigarette products in the USA   Funding National Cancer Institute grant nos  R25 CA113710   R01 CA141661 and R01 CA87472   Competing interests None   Contributors All authors contributed to the content of this article  and approved its final form for submission   Provenance and peer review Not commissioned  externally peer  reviewed   RE"/>
            <x14:filter val="for important  intellectual content  Dutra  Glantz   Statistical analysis  Dutra  Glantz   Obtained funding  Glantz   Administrative  technical  or material support  Glantz   Study supervision  Glantz   Conflict of Interest Disclosures  None reported   Funding Support  This work was supported by  grants CA 113710 and CA 060121 from the National  Cancer Institute   Role of the Sponsor  The funder had no r"/>
            <x14:filter val="for one user but   negligible for another   Because of the potential for industry affiliations and funding to influence conclusions in   tobacco research 4041 we coded that the study had a financial relationship with the ENDS   industry if an ENDS manufacturer or distributor funded the study or supplied ENDS or   cartridges to the researchers   RESULTS  In all  49 studies from 47 articles about ENDS met_x000a_ about people they knew who quit smoking using   ENDS 89  Restrictions on smokingâ  ENDS users have conflicting beliefs about using ENDS to   avoid smoking restrictions  In some surveys  only a small per cent of users describe this as a   motivation 42434774 However  in other surveys  more than 40  of respondents said they   used ENDS for this reason 466162  Pepper and Brewer Page 12  Tob Control  Author _x000a_to engage in dual use of ENDS and regular cigarettes   Some of the reviewed studies received either funding from ENDS companies or used ENDS   that these companies donated  Prior systematic reviews have found that financial   relationships may influence study findings  For example  nearly all studies funded by the   tobacco industry found a relationship between smoke free restaurant and bar laws and   re_x000a_ association 40 Although we detected no apparent pattern of results   associated with ENDS industry funding  it remains important to be aware of possible   conflicts of interest when interpreting these findings   The literature on ENDS described in this review suggests several important questions that   future research should address  First  future research should identify effective messages for   discou_x000a_ditional   safety data become available  Future safety studies will hopefully clarify some of the   conflicting findings of past studies 239 Current ENDS users who are former smokers   frequently state that they use ENDS because they are healthier than regular cigarettes  If   future safety studies find evidence of long term harms  will these ENDS users stop using  If   not  can we improve how we communic_x000a_or their assistance in coding the articles  We thank Martin Mozes for   his help with translation   Funding Support for this study was provided by the Cancer Control Education Program at UNC Lineberger   Comprehensive Cancer Center  R25 CA57726    REFERENCES  1  Benowitz NL  Smokeless tobacco as a nicotine delivery device  harm or harm reduction  Clin   Pharmacol Ther  2011  90 491â  3   PubMed  21934719"/>
            <x14:filter val="forts can include restricting the availability of e cigarette flavors as   well as visible vapors   Funding  This study was supported by National Institute on Drug Abuse grants   P50DA009241  1K12DA033012 01A1  and T32DA019426  The study spon   sors had no role in the study design  collection  analysis or interpretation of the   data  writing the manuscript  or the decision to submit the paper for public_x000a_ation   Declaration of Interests  None declared   Acknowledgment  We are grateful to Amanda Palmer for assisting with the focus group data   collection   References   1  Camenga DR  Kong G  Cavallo DA  etÂ al  Alternate tobacco product and   drug use among adolescents who use electronic cigarettes  cigarettes only    and never smokers  J Adole"/>
            <x14:filter val="fted the manuscript  Noel T  Brewer    Kurt M  Ribisl  and Sherry L  Emery edited the manuscript    Conflicts of Interest   The authors declare no conflict of interest    References   1  Regan  A K   Promoff  G   Dube  S R   Arrazola  R  Electronic nicotine delivery systems  Adult   use and awareness of the â  e cigaretteâ   in the USA  Tob  Control 2013  22  19â  23    2  Pepper  J K   Emery  S L   Ribis"/>
            <x14:filter val="Function  Attention orienting Motor responses Self assessment  Conditioned fear  response  Habits Conflict monitoring  Affective intensity Motivation Action planning  Salience detector Incentive learning Conditioning  Reward processing Reward processing Affective value  Dominant role  Avoidance Approach Modulationof the findings  Among them is the difficulty of assessing accurately  the anatomical bound_x000a_n  Elliott and Deakin  2005  Yucel et al   2007   response  reversal  Schoenbaum et al   2007   and conflict resolution  Yeung  et al   2004   The anterior medial PFC has been associated with  metacognition  Fletcher et al   1995  Gallagher et al   2000   self   evaluation  Amodio and Frith  2006  Kelley et al   2002  Oâ  Doherty  et al   2003  and rule formation  Bunge et al   2005   These high   level c_x000a_139  43â  63   Yeung  N   Cohen  J D   Botvinick  M M   2004  The neural basis of error detection   conflict monitoring and the error related negativity  Psychol  Rev  111  931â    959   Yucel  M   Harrison  B J   Wood  S J   Fornito  A   Wellard  R M   Pujol  J   Clarke  K    Phillips  M L   Kyrios  M   Velakoulis  D   Pantelis  C   2007  Functional and  biochemical alterations of the medial frontal cort"/>
            <x14:filter val="function is of   concern    Financial Support   This research received no specific grant from any   funding agency  commercial or not for profit sectors    Conflicts of Interest   None    IRB approval was not required or obtained   Acknowledgements   The authors wish to acknowledge Dr  Steven E Ross    MD for his assistance with the initial literature search and   Dr  Christopher W Jones  MD for reviewin"/>
            <x14:filter val="Funding for this work was provided by The Consumer Advocates for Smoke-free Alternatives Association (CASAA) Research Fund. CASAA is an all-volunteer, donation-funded, non-profit organization devoted to defending consumer access to and promoting tobacco harm reduction; it is a consumer (not industry) advocacy NGO. For more information, see http://casaa.org/. CASAA exercised no editorial control over the author’s writing or analysis: the author, not the funder, had full control of the content."/>
            <x14:filter val="g  and public health  efforts should be made to minimize such exposures   Competing Interests  None declared   REFERENCES  1  Miller A  Nicotine poisoning increase due to e cigs  CMAJ  2014 186 E367   2  Chatham Stephens K  Law R  Taylor E  et al  Calls to  Poison Centres for Exposures to Electronic Cigarettes â    United States  September 2010 â   February 2014  MMWR  Morb Mortal Wkly Rep 2014 63 13  2"/>
            <x14:filter val="g  Farrelly et al   Am J Prev Med 2015 49 5  686â  693 693The Florida Department of Health provided funding for the  study  Dr  Lauren Porter from the Florida Department of  Health is a coauthor of the study   No other financial disclosures were reported by the authors  of this paper References  1  Herzog B  Gerberi J  Scott A  Equity Research  Tobacco Nielsen C Store  Data E Cig   Sales Solid  New York"/>
            <x14:filter val="g  for advice on psychometric methods and analysis  and the  reviewers for their helpful comments   Funding  no specific funding   Conflicts of interest  none   1 Rosenberg W  Donald A  Evidence based medicine  an  approach to clinical problem solving  BMJ  1995 310 1122â  6   2 Downs SH  Black NA  Devlin HB  et al  Systematic review  of the eVectiveness and safety of laparoscopic cholecystec   tomy  Ann"/>
            <x14:filter val="G and RN helped with the writing and   revisions and contributed to the discussion of methodology   Funding Funding was received by DTL  DBA  RM and RN from the National   Institute on Drug Abuse  under grant R01DA036497  TRH and RM received funding   from the Cancer Intervention and Surveillance Modeling Network  CISNET  of the   Division of Cancer Control and Population Sciences  NCI under grant UO1 CA_x000a_97450    RB  MLG  RJOâ  C and DTL received funding from the National Cancer Institute under   grant P01 CA200512   Competing interests MLG received a research grant from Pfizer and served as an   advisory board member to Johnson   Johnson  manufacturers of smoking cessation   medications  No other conflicts of interest are declared   Provenance and"/>
            <x14:filter val="g areas and as an aid to smoking cessation    Correspondence Dr Cataldo  janine cataldo ucsf edu    Conflict of Interest Statement  The authors declare that there is no conflict of interest   Human Subjects Approval  The institutional review board at the University of California  San Francisco approved this study   HHS Public Access  Author manuscript  Am J Health Behav  Author manuscript  available in PM_x000a_hese statistics   reflect both the marginalization of older smokers by society and tobacco research funding 8   and the fact that older smokers are targeted by an aggressive tobacco industry 9 Older   smokers frequently face economic and social disadvantages  yet  they are often ignored in   discussions of marginalized populations impacted by tobacco 10â  13  Because older smokers underestimate both the"/>
            <x14:filter val="g term  health outcomes of nicotine exposure  including  reproductive outcomes  are urgently needed Declaration of Interest  There is no conflict of interest that could be perceived as  prejudicing the impartiality of this review Funding  This work was supported by the Canadian Institutes for Health  Research  MOP86474 to A C Holloway and MOP 111011 to  D B Hardy   M K Wong is a recipient of an Ontario"/>
            <x14:filter val="g use  healthcare providers  are also plagued with a degree of uncertainty due to  this lacking and conflicting information about the  safety of e cig use  specifically during pregnancy   In a 2012 survey among members of the American  College of Obstetricians and Gynecologists  only  5  of participants  obstetricians and gynecologists   felt informed about the health effects of noncombus   tible products_x000a_verse maternal and fetal  health implications associated with nicotine con   sumption in any form   Funding  National Institute on Drug Abuse at the National  Institutes of Health  R01DA040694 01 to K A     The content is solely the responsibility of the authors  and does not necessarily represent the official views  of the National Institutes of Health   Conflict of interest statement  None declared   R"/>
            <x14:filter val="ga Lukatskaya  and  Sherry Liang for their help in the preparation of this manuscript   The authors declare no competing financial interests   Correspondence should be addressed to Sarah F  Leibowitz  The Rockefeller University  1230 York Avenue  New  York  NY 10065  E mail  leibow rockefeller edu   DOI 10 1523 JNEUROSCI 5835 12 2013  Copyright Â  2013 the authors 0270 6474 13 3313600 12 15 00 0  13600"/>
            <x14:filter val="garettes   The study has several limitations  First  the small sample size  re   lated to available funding  limited study power for some comparisons   Second  we did not collect blood samples and only obtained a single  measurement of metal biomarkers  Third  as in most studies of urinary  metals  we used urine creatinine to correct for urine dilution  Fourth   we did not conduct elemental speciation  A_x000a_ils are urgently needed to inform users and  prevent unwanted metal exposure from e cigarette use   Conflicts of interest  The authors declare no potential conflicts of interest   Acknowledgments  This study is supported by the Cigarette Restitution Fund  State of  Maryland  grant number PHPA G2034  AA is supported by the  American Heart Association Tobacco Regulation and Addiction Center   Grant   1P50HL"/>
            <x14:filter val="gations measuring influence of nicotine exposure on spontaneous  locomotor activity have generated conflicting results  LeSage et al    2006  Winzer Serhan  2008   which explain the need of a new  investigation  To the best of our knowledge  experiments  investigat   ing influence of nicotine exposure throughout early development on  behaviour in pair interaction test and forced swim test have not been"/>
            <x14:filter val="grams to prevent the exponential rise in e cigarette use among   adolescents  are urgently needed   Funding  This study was supported by a National Institutes of Health supplement to   SK S through the NIDA grant P50DA009241  The study sponsors had no role   in the study design  collection  analysis or interpretation of the data  writ   ing the manuscript  or the decision to submit the paper for publicat_x000a_ion  The   authors have no financial relationships relevant to this article to disclose   Declaration of Interests  None declared   References   1  Carroll Chapman SL  Wu L  E cigarette prevalence and correlates of use   among adolescents versus adults  a review and comparison  J Psychiat Res    2014 54 43â  54    2  Pepper JK  Brewer NT  Electronic nicotine delivery system  electronic   cigar"/>
            <x14:filter val="guage and reading deficits  observed in childrenwith a history of prenatal tobacco smoke exposure   Conflict of interest  Nothing declared   Acknowledgement  This research was funded by the National Institute of Child Health  and Human Development grant   R01 HD041203 01A2 References   1  N  Bayley  Bayley Scales of Infant Development  Psychological Corporation  San  Antonio  TX  1969    2  N  Bayley  Bay"/>
            <x14:filter val="GWG  maternal age at pregnancy   alcohol consumption  smoking and exercise   The authors report no conflict of interest in the  reporting of the data   Conclusion  The research analysis that was conducted confirmed that  when a mother gains more weight  adopts sedentary be   haviour and smokes during pregnancy  the risk that her  offspring will be overweight or obese  e g   higher BMI   at the ages of 8 _x000a_ and consume alcohol  and do moderate exercise  during pregnancy   Competing interests  The authors declare that they have no competing interests   Authorsâ   contributions  All authors contributed to the interpretation of the analysis and critically  revised the manuscript  SM  DP  KK  KT and LSS guided the design  analysis   interpretation and writing of the manuscript  KK  KT and GAn revised the  man"/>
            <x14:filter val="h  all authors contributed to analysis and   interpretation of the data  and in writing the paper   Declaration of interest  PH  NB  and TE have no links with any e cigarette manufacturer  JFE was reimbursed by a manufacturer of   e liquids for travelling to London and to China  HM was an investigator in a public good funded ASCEND e cigarette trial for which   PGM International provided products at no _x000a_he importance of stopping using cigarettes and nicotine   altogether   Acknowledgments  Role of the funding source  Dr  Eissenberg was supported by the National Institute on Drug Abuse of the National   Institutes of Health under Award Number P50DA036105 and the Center for Tobacco Products of the U S  Food and   Drug Administration  Dr  Benowitz was supported by the National Institute on Drug Abuse grant"/>
            <x14:filter val="h  study design  data collection  data   analysis  data interpretation  and writing of the report   Declaration of interests  SAG is Truth Initiative Foundation Distinguished Professor of Tobacco Control  We declare no competing interests   See Online for appendix  HHS Public Access  Author manuscript  Lancet Respir Med  Author manuscript  available in PMC 2017 February 01   Published in final edited fo_x000a_at evidence was insufficient to   recommend e cigarettes for tobacco cessation in adults because of conflicting and limited   evidence available at the time the recommendation was prepared 11 Two meta analyses of   combined results from clinical trials have assessed whether e cigarette use is associated with   smoking cessation 12 13 The first 12 based on two randomised trials 14 15 concluded that   parti_x000a_e meta analysis was registered with PROSPERO on May 11  2015  number   CRD42015020382   Role of the funding source  The funders had no role in the study design  collection  analysis  or interpretation of the data    or writing of the report  Both authors had access to the raw data  Both authors had full   access to all of the data the study and had final responsibility for the decision to submit for   pu_x000a_ent the official views of the National Institutes of Health or the Food and   Drug Administration   Funding  National Institutes of Health  National Cancer Institute  FDA Center for Tobacco Products   References  1  Agaku IT  King BA  Husten CG  et al  Tobacco product use among adultsâ  United States  2012â    2013  MMWR Morb Mortal Wkly Rep  2014  63 542â  47   PubMed  24964880    2   accessed June 5  2"/>
            <x14:filter val="H 1211  Geneva 4  Switzerland  E mail  Jean Francois Etter unige ch  Support Statement  No external funding was received for this  study   Statement of Interest  Statements of interest for both authors  of this manuscript can be found at www erj ersjournals com   site misc statements xhtml  Acknowledgements  V  Baujard  HON Foundation  Geneva   Switzerland  www hon ch  developed the software for data col"/>
            <x14:filter val="h Center  in  Greensboro  NC as well as the study investigators at Celerion in Lincoln   Nebraska   Funding  This study was funded by Fontem Ventures B V   a fully owned subsidiary of  Imperial Brands plc  and the manufacturer of the e cigarette products used  in this study   Availability of data and materials  This study was registered on February 6  2015 with ClinicalTrials gov and the  data supporting"/>
            <x14:filter val="h lower    Acknowledgement    The authors would like to thank Euroswiss Health   Switzerland    for funding and LIAF  Lega Italiana Anti Fumo  for supporting   this research    Disclosure Statement    The sponsor of the study had no role in any stage of the   MCDA process or in the writing of this article  and was not pres   ent at the workshop  All authors had full access to all the data in   the study _x000a_obacco de   pendence  and Arbi Group Srl   an e cigarette  distributor  All   other authors have no conflicts of interest to  declare     Estimating the Harms of   Nicotine Containing Products   Eur Addict Res 2014 20 218â  225  DOI  10 1159 000360220  225   References    1 Warner KE  The role of research in interna   tional tobacco control  Am J Public Health   2005  95  976â  984     2 WHO Report on the_x000a_eatment of patients with to   bacco dependence  Therefore  the editors   decided that the potential conflict of inter   est of K F  should not preclude acceptance   and publication of this article  However    the scientific community has to discuss   the demarcation between potential con   flicts of interest related to companies pro   ducing addictive drugs and companies   producing therapeutics"/>
            <x14:filter val="h subpopula   tions with the greatest burden of use  which might vary by   tobacco product type     Conflict of Interest  No conflicts of interest were reported    1Office on Smoking and Health  National Center for Chronic Disease   Prevention and Health Promotion  CDC  2Epidemic Intelligence Service  CDC    3Center for Tobacco Products  Food and Drug Administration   Corresponding author  Elyse R  Philli"/>
            <x14:filter val="h tobacco and e cigarettes  dual smokers   Carbon monoxide levels were  tested in a sample of those declaring tobacco smoking abstinence   PLOS ONE   DOI 10 1371 journal pone 0129443 June 10  2015 1   14  OPEN ACCESS  Citation  Manzoli L  Flacco ME  Fiore M  La Vecchia  C  Marzuillo C  Gualano MR  et al   2015  Electronic  Cigarettes Efficacy and Safety at 12 Months  Cohort  Study  PLoS ONE 10 6   e0129_x000a_  all  relevant data are available upon request to Lambreto  Manzoli   lmanzoli post harvard edu    Funding  The authors have no support or funding to  report   Competing Interests  The authors have declared  that no competing interests exist   Main OutcomeMeasures  Sustained smoking abstinence from tobacco smoking at 12 months  reduction in the num   ber of tobacco cigarettes smoked daily   Data Synthes_x000a_ expired after breath  Smokerlyzer piCO   Bedfont Scientific  Ltd   in a 25  random sample of those declaring tobacco smoking abstinence at the end of fol   low up   The primary outcome was the percentage of subjects reporting sustained  30 days  smoking  abstinence from tobacco smoking at 12 months  Other outcomes were the proportion of quit   ters from all types of smoking  tobacco and e cigarettes   _x000a_he study started  Therefore  the following deviations from the origi   nal protocol occurred due to funding limitations   1  the sample was smaller than originally  planned  500 subjects per group    2  the 6 month follow up interview was not made   3  car   bon monoxide levels were not tested in all quitters and non relapsing e smokers but only in a  25  random sample of them  Adverse events data will b_x000a_f all smoking cessation  14 6  vs 13 8   respectively  all  p 0 05    Of the 154 subjects initially declaring tobacco smoking cessation during follow up  and of  the 147 e smokers declaring prolonged tobacco abstinence  38 and 36 underwent a test to de   tect exhaled CO levels  respectively  CO levels suggestive of tobacco smoking   7 ppm   18   were found in only three subjects  two tobacco smokers and"/>
            <x14:filter val="H. McRobbie is Clincal Director at The Dragon Institute; reports receiving commercial research grant from Pfizer; and has received speakers bureau honoraria from Johnson &amp; Johnson and Pfizer. M.L. Goniewicz reports receiving commercial research grant from Pfizer. P. Hajek has received speakers bureau honoraria from and is a consultant/advisory board member for the manufacturers of stop-smoking medications. No potential conflicts of interest were disclosed by the other authors."/>
            <x14:filter val="hanging formulations  without the   need to limit the availability of sweet flavors in the market   Funding  This study was funded through an open internet crowd funding campaign   which was conducted in the website www indiegogo com   Declaration of Interests  Some of the studies by KF and VV were performed using funds provided to the   institution by e cigarette companies   Acknowledgments  We would li_x000a_hank Dimitris Agrafiotis  a volunteer vaping advocate  for   his assistance in organizing the crowd funding campaign and in the selection   of EC liquid samples   References   1  Regan AK  Promoff G  Dube SR  Arrazola R  Electronic nicotine deliv   ery systems  adult use and awareness of the â  e cigaretteâ   in the USA  Tob   Control  2013 22 19â  23    2  Farsalinos KE  Stimson GV  Is there any legal a"/>
            <x14:filter val="hard wrote the paper  All authors contributed to the   manuscript and approved the final version    Conflicts of Interest   All authors are employees of Imperial Tobacco Group  The work in this paper was supported by   Imperial Tobacco Group    References   1  ASH  Use of Electronic Cigarettes in Great Britain  Available online  http   www ash org uk    files documents ASH_891 pdf  accessed on August 24 N"/>
            <x14:filter val="have input into   the experimental design or interpretation  The authors state that   they have no conflicts of interest  T A S  and F J S  have served as   expert witnesses on behalf of governmental entities  corporations   and or individuals      D  ow  nl  oa  de  d   by      G  la  sg  ow   U  ni  v   Li  b                                                                   13  0   20  9   6   42"/>
            <x14:filter val="he effects of environmental tobacco  smoke exposure during pregnancy on fetal growth has  generated conflicting reports 8â  12 Differences in study  design  sample size and population studied might have  had major influence on these results  The fact that  in  involuntary smokers  fetal serum and amniotic fluid  cotinine levels reached 30 and 44  of the corresponding  levels in active smokers  respectivel"/>
            <x14:filter val="he Philip  Morris External Research Program  K A K   and funds from  the University of Copenhagen   Conflicts of Interest  None   References  1  Arria AM  Derauf C  Lagasse LL  et al Methamphetamine and  other substance use during pregnancy  preliminary estimates from  the infant development  environment  and lifestyle  IDEAL  study   Matern Child Health J  2006  10  293â  302   2  Nabet C  Ancel PY  Burg"/>
            <x14:filter val="he US  Department of Health and Human Services or any of its affiliated  institutions or agencies   Funding This project has been funded in part with Federal funds from the National  Institute on Drug Abuse  National Institutes of Health  and the Food and Drug  Administration  Department of Health and Human Services  under contract no   HHSN271201100027C   Competing interests None   Ethics approval This"/>
            <x14:filter val="Health Interview Survey  https     www cdc gov nchs nhis data questionnaires   documentation htm    Funding  This work was supported by NIH NCI  3P30 CA016087 33S1  LL and MW  and the Abu  Dhabi Institute  New York University Abu Dhabi  JS  and MW   The funders had no role in study design   data collection and analysis  decision to publish  or  preparation of the manuscript   Competing interests  The aut_x000a_hors have no conflict  of interest to report   Introduction  Tobacco use  largely in the form of cigarette smoking  remains the leading cause of death in  the US and worldwide  1  Cigarette use in the US has declined precipitously from 23  of  adults and 29  2  of adolescents in 2001 to 15  and 9  3  4   respectively  i_x000a_ problems in their patients who use e cigarettes   Author Contributions  Conceptualization  SP MW   Funding acquisition  MW   Investigation  SP   Methodology  SP   Project administration  MW   Supervision  SP   Validation  SP   Visualization  SP   Writing â   original draft  SP LL JAS MW   Writing â   review   editing  SP LL JAS MW   References  1  Samet JM  Tobacco smoking  the leading cause of preventa"/>
            <x14:filter val="health surveillance and policies that address this  critical segment of the nicotine marketplace   Declaration of Conflicting Interests  The author s  declared no potential conflicts of interest with respect to the research   authorship  and or publication of this article   386 Evaluation   the Health Professions 39 3   Funding  The author s  disclosed receipt of the following financial support for the"/>
            <x14:filter val="her countries of the world  Research linked to the  BDMA has also come to swallow up almost all the funding  for research on addiction on the planet  resulting in a demise  in funding for research on the prevention of addiction and  approaches other than pharmacotherapy to its treatment   This self perpetuating research agenda has also tended to  appropriate all available data on neurobiological change i_x000a_ https   abcdstudy org   ADDICTION RESEARCH   THEORY 253  Disclosure statement  The authors have no conflicts of interest to declare   References  Animal Farm  2014  Editorial  Nature  506 5   Beauchamp TL  Childress JF  1989  Principles of biomedical ethics   3rd ed  New York  NY   Oxford University Press   Berridge KC  2017  Is addiction a brain disease  Neuroethics  10 29â  33   Best D  Albertson K  Ir"/>
            <x14:filter val="hese associations  in order to elucidate the mechanisms that contribute to their  formation Role of funding sources  HINTS FDA was funded by the National Cancer Institute  NCI  and FDA s Center for  Tobacco Products  Office of the Commissioner  and Center for Food Safety and Applied Nu   trition via inter agency agreements with NCI  and by contract from NCI to Westat  Inc    HHSN261201000064C  The fundin_x000a_editing  All authors reviewed and approved  the final version of the manuscript before submission   Conflict of interest  All authors declare that they have no conflicts of interest   Acknowledgments  HINTS FDA was funded by the National Cancer Institute  NCI  and  FDA s Center for Tobacco Products  Office of the Commissioner  and  45J K  Bernat et al    Addictive Behaviors 71  2017  38â  45Center for Foo"/>
            <x14:filter val="hey have   weaned out the most message responsive smokers  and they do   require a large and steady funding source  which none has man   aged to maintain to date  Once  if  all forms of advertising and   promotion of tobacco products are banned  no incremental im   pact will be available from this policy modality  In short  among   remaining adult smokers  the likelihood is that we will achieve   limited_x000a_ prohibition of smoking would not end smoking    In the early 1600s  Ottoman Empire Sultan Murad IV declared   smoking punishable by death  Despite public executions of   smokers  the behavior persisted  As with alcohol prohibition   nearly a century ago  smoking would persist through a black   market  although the rate of smoking would decline significantly    probably dramatically  depending on enforc_x000a_se toll in the rest of the world  there to   achieve the next generation of public health triumph   Funding  Institute of Medicine  contracts   M 016 IOM 2005 001 and   W 073 IOM 2005 001    University of Michigan   Declaration of Interests  Warner chairs the Global Tobacco Independence Policy Advisory   Board of Pfizer for which he receives an honorarium  which is   donated to his schoolâ  s scholarship"/>
            <x14:filter val="hical imperative to ex   plore the productâ  s potential further   Competing interests  The authors declare that they have no competing interests   Authorsâ   contributions  CF developed the arguments and drafted the manuscript  KBF participated in  the study design and development of the arguments  JK and RG provided  important insights and contributions to the manuscriptâ  s content  MJE  conceived of_x000a_lly reviewed the manuscript for important intellectual content  and approved the final manuscript   Funding  Funding for this project was provided by a grant from the Canadian  Institutes of Health Research  CIHR  KRS 134302   Dr  Filion holds a CIHR New  Investigator Award   Author details  1Centre for Clinical Epidemiology  Lady Davis Institute  Jewish General  Hospital  McGill University  Montreal  QC"/>
            <x14:filter val="high risk   youth  will help curb smoking behavior before it progresses to   more serious levels   Funding  This work was supported by the National Cancer Institute    grant number P01 CA098262 to RM   and the National   Institute on Drug Abuse  grant numbers R01 DA022313 01A2    R01 DA022313 02S1 to LD  R21 DA024260 to JR  and Center   Grant P50 DA010075 to Penn State University   The content is   sole_x000a_al Institute on Drug Abuse  or the National Institutes   of Health   deClaratiOn OF interests  None declared   reFerenCes  Abreu Villaca  Y   Seidler  F  J   Tate  C  A   Cousins  M  M       Slotkin  T  A   2004   Prenatal nicotine exposure alters the   response to nicotine administration in adolescence  Effects   on cholinergic systems during exposure and withdrawal    Neuropsychopharmacology  29  879â"/>
            <x14:filter val="his report are  those of the authors and do not necessarily represent the  official position of the funding agencies   Human Participant Protection  No human participants were involved in this study   References  1  Hatsukami DK  Ebbert JO  Feuer RM  Stepanov I   Hecht SS  Changing smokeless tobacco products  new  tobacco delivery systems  Am J Prev Med  2007 33 6  suppl  1  S368â  S378   2  Harm Reducti"/>
            <x14:filter val="his work was support by the Food and Drug Administration   Ministry of Health and Welfare  Taiwan   Funding  This work was supported by a grant from the Food  and Drug Administration  Ministry of Health and Welfare   Taiwan  grant numbers 103TFDA N 001 and 104TFDA N 005    Conflicts of interest  None declared   REFERENCES  1  Lim SS  Vos T  Flaxman AD  et al  A comparative risk assessment  of burden of d"/>
            <x14:filter val="i  â    a  r  n  c  b  i  s  i  a  fi  b  s     W  m  s     a  C  d  a  s  1  U  a  r  a  d  d  a Declared by the manufacturer   b Filler liquid used for all measurement in this study  â  velvetâ   and â  traditionalâ      nalysing it by means of TenaxÂ  TA tubes  thermal desorption  nd GCâ  MS analysis  None of the investigated compounds were  etected in the gas sampling bag  thus proving the quantit_x000a_mpanying leaflet provided by the manufacturer  pro   portions of propylene glycol and glycerol were declared as being  46  and 45  for â  traditionalâ   and 83  glycerol for â  velvetâ   refill liq   uids  Values measured in this study  Table 3  are very close to  the declared values  The similarity of concentrations for propyl   ene glycol and glycerol between refill liquid bottles with differing  174 _x000a_ glycol  nd glycerol  Nicotine contents determined in this study system   tically exceed the values declared on the liquid refill bottles by  pproximately 10   In practice  however  this seems to be non   ritical in terms of increased inhalation of nicotine while vaping   iquids declared as nicotine free were proven to contain no nico   ine above the detection limit   The sum of the main components repo_x000a_s  however   howed differences in composition  Analysis of a â  traditionalâ   refill  iquid with a declared nicotine level of 9 mg  mLâˆ 1 that was  pur   hased approximately three months earlier than that used for all  ther studies  resulted in determined levels of 9 3 mg  mLâˆ 1 of nico   ine  324 mg  mLâˆ 1 of propylene glycol and 605 mg  mLâˆ 1 of glycerol   vident differences in concentrations for_x000a_of nicotine  propylene glycol and glycerol trapped on filter  13 puffs   V  eviation   Traditional  Declared conc  of nicotine Nicotine   g filter  Pr  e cig Type A e cig Type B e   0 mg  mLâˆ 1  DLa  DLa 11  9  mg  mLâˆ 1 0 21 Â  0 03 0 11 Â  0 01 10  18  mg  mLâˆ 1 0 42 Â  0 02 0 46 Â  0 02 12  Velvet  Declared conc  of nicotine Nicotine   g filter  Pr  e cig Type A e cig Type B e   0 mg  mLâˆ 1  DLa _x000a_ of e cigarettes and refill liquids should be har   onised   onflict of interest statement  Authors declare that they have no conflict of interest  They have  ever received products for research purposes from  never under   aken research for and never received funding from the e cigarette   obacco or pharmaceutical industries   The content of this work reflects the views of the authors and  oes not nece"/>
            <x14:filter val="i  Biomedicina Clinica e Molecolare  Via S Sofia 78  Catania  CT 95125  Italy  polosa   unict it    Conflict of Interest Disclosures  Dr Farsalinos has performed studies for  institutions that have received unrestricted funds from electronic cigarette  companies  Dr Polosa has received lecture and research funding from  GlaxoSmithKline and Pfizer and has served as a consultant for Pfizer and Arbi  Group S_x000a_rl  manufacturerers that distribute electronic cigarettes   Funding Support  Dr Farsalinosâ   salary is paid for by a scholarship grant from  the Greek Society of Cardiology and Dr Polosaâ  s research is supported by Lega  Italiana AntiFumo   Role of the Sponsor  The funders had no role in the design and conduct of the  study  collection  management  analysis  and _x000a_ool of Public Health  335 George St  Ste 2100  New  Brunswick  NJ 08901  delnevo sph rutgers edu    Conflict of Interest Disclosures  None reported   1  Dutra LM  Glantz SA  Electronic cigarettes and conventional cigarette use  among US adolescents  a cross sectional study  published online March 6   2014   JAMA Pediatr  doi 10 1001 jamapediatrics 2013 5488   2  US Department of Health and Human Services _x000a_n Francisco  530 Parnassus Ave  Ste  366  San Francisco  CA 94143 1390  glantz medicine ucsf edu    Conflict of Interest Disclosures  None reported   Funding Support  This work was supported by grants CA 113710 and  CA 060121 from the National Cancer Institute   Role of the Sponsor  The funder had no role in the preparation  review  or approval  of the manuscript  and the decision to submit the manuscript_x000a_iversity of Medical Sciences  Ganjafrouz Ave  Babol  Mazandaran  Iran   aminzarghami18 yahoo com    Conflict of Interest Disclosures  None reported   1  Boekeloo BO  Will you ask  will they tell you  are you ready to hear and  respond  barriers to physician adolescent discussion about sexuality  JAMA Pediatr   2014 168 2  111 113   2  Alexander SC  Fortenberry D  Pollak KI  et al  Sexuality talk during ad_x000a_Care Unit   Imam Reza Hospital  Daneshgah St  5166614756  Tabriz  Iran  amahmoodpoor   yahoo com    Conflict of Interest Disclosures  None reported   1  Indrio F  Di Mauro A  Riezzo G  et al  Prophylactic use of a probiotic in the  prevention of colic  regurgitation  and functional constipation  a randomized  clinical trial  JAMA Pediatr  2014 168 3  228 233   2  Lust KD  Brown JE  Thomas W  Maternal inta"/>
            <x14:filter val="I wish to confirm that there are no known conflicts of interest"/>
            <x14:filter val="ia  provided storybooks to children in Cape Town  sponsor  Brigham and Womenâ  s Hospital and given funding to the 3rd Intern  www sciencedirect com62 Rabinowicz  T   1986  The differentiated maturation of the cerebral  cortex  In Human Growth  Falkner  F  and Tanner  J M   eds    pp  385â  410  Plenum Press  63 Jacobson  M   1991  Developmental Neurobiology  Plenum Press  64 Huttenlocher  P R   1990  Mo"/>
            <x14:filter val="ial disclosure  The authors have no financial relationships relevant to this article to  disclose   Conflicts of interest  The authors have no conflicts of interest to disclose   Contributors  statements  Hongying Dai  Dr Dai conceptualized the study  performed analyses   drafted the initial manuscript  and approved the final manuscript as  submitted   Jianqiang Hao  Dr Hao acquired data  assisted in data"/>
            <x14:filter val="ible studies were published or  unpublished randomised controlled trials that enrolled  smokers who declared no intention to quit smoking in the  short term  and compared nicotine replacement therapy   with or without motivational support  with placebo  no  treatment  other pharmacological therapy  or  motivational support  and reported quit rates  Two  reviewers independently applied eligibility criter_x000a_ionâ     nicotine  content   Compara   tor  Other  treatment  compo   nents Main outcomes measured  Funding   trial  code NRT  Con   trol NRT Control  Batra w1  Germany and  Switzerland   NR   12  13 Not intending to  quit innextmonth   willing to change  behaviour  184   42 6   45 9   180   43 5   35 2   27 9   29 1  5 7  29 6   28 2  5 9  Gum  4 mg   for  12 months  Placebo  gum for  12 months  Clinic _x000a_eta   analyses  DM supervised the project and is the guarantor  All authors  wrote the manuscript   Funding This work was funded by the UK Health Technology Assessment  Programme  National Institute for Health Research    Competing interests PA has accepted hospitality and money from McNeil   Helsinborg  Sweden   which sponsored the trials in the report  he has not  received hospitality or money in relat"/>
            <x14:filter val="ibuted to interpretation of the data and drafting the  manuscript  all approved the final version   Conflict of interest statement  The authors declare that there are no conflicts of interest   Acknowledgments  This study analysed public use data collected by Statistics Canada   The results and views expressed in this paper are those of the authors  and not Statistics Canada   This research was supported"/>
            <x14:filter val="ICLE  1Fukushima Medical University Hospital and 2Fukushima Medical  University  Fukushima  Japan   Conflict of interest  No potential conflict of interest was disclosed   Correspondence  Mitsuru Munakata  MD  PhD  President   Fukushima Medical University Hospital  Director  Fukushima Medi   cal University  Fukushima 960âˆ 1295  Japan   Email  munakata fmu ac jp  Received 2 May 2012    2012 Japanese Socie"/>
            <x14:filter val="icotine yield and delivery  and studies   that manipulate these factors systematically are needed   Funding  Research reported in this publication was supported by the National Institute   on Drug Abuse of the National Institutes of Health under Award Number   P50DA036105 and the Center for Tobacco Products of the US Food and Drug   Administration  The content is solely the responsibility of the authors _x000a_ent the official views of the National Institutes of Health   or the Food and Drug Administration   Declaration of Interests  None declared   Acknowledgments  Portions of this work were presented at the 20th annual meeting of the Society   for Research on Nicotine and Tobacco  We would like to thank B Â Kilgalen    J Â Austin  K Â Pettaway  and K Â Osei for their assistance in data collection and   mana"/>
            <x14:filter val="ID  Mohamad Sleiman  0000 0002 2273 1053  Hugo Destaillats  0000 0002 2132 3816  Notes  The authors declare no competing financial interest   â   ACKNOWLEDGMENTS  This research was funded by the University of California  Tobacco Related Disease Research Program  TRDRP  Grant  23XT 0005  Lawrence Berkeley National Laboratory  LBNL   operates under U S  Department of Energy Contract DE AC02   05CH11231  V"/>
            <x14:filter val="IG aerosol  On this empirical basis   does the science of tobacco product regulation move forward   Funding  Research reported in this publication was supported by the National   Institute on Drug Abuse of the National Institutes of Health under award    P50DA036105 and the Center for Tobacco Products of the US Food and   Drug Administration   Declaration of Interests  None declared   Acknowledgments  Th"/>
            <x14:filter val="ignoring the increasing importance of cigar use    This has implications for policy regarding grant funding and   advertising  taxing  and point of purchase display and sale of   cigars  It is in the vital interest of public health to understand the   extent to which cigar use may represent a gateway behavior for   cigarette  alcohol  marijuana  or other drug use  Finally  media   images associated with _x000a_al   brand specifi c examples within items measuring cigar use and   the exact wording of items     Funding    This research was funded  through the Drug Free Communities   Support Program of the Substance Abuse and Mental Health   Services Administration  grant numbers sp12139 04 and   sp12117 04       Declaration of Interests    None declared     References    Baker    F     Ainsworth    S  R     Dye"/>
            <x14:filter val="ilability Statement  All relevant data are  within the paper and its Supporting Information  file   Funding  NIH and FDA supported this work via  award R01ES025257  In particular  the work  reported in this publication was supported by  NIEHS and the FDA Center for Tobacco Products   CTP   https   www nih gov    The funders had no  role in study design  data collection and analysis   decision to publish _x000a_ ONE   DOI 10 1371 journal pone 0173055 March 8  2017 2   10  Competing interests  The authors have declared  that no competing interests exist   Materials and methods  Chemicals and e cigarette devices  Fully 13C labelled PG and fully 13C labelled GL were obtained from Cambridge Isotopes  Laboratory  Tewksbury  MA   Non labeled PG and GL and standard chemicals were obtained  from Sigma Aldrich Inc   St"/>
            <x14:filter val="ilability Statement  All relevant data are  within the paper and its Supporting Information files   Funding  Support was provided by the National  Institutes of Health Grant  R01DA036493  The  funder had no role in study design  data collection  and analysis  decision to publish  or preparation of  the manuscript   Competing Interests  The authors have declared  that no competing interests exist   perfor"/>
            <x14:filter val="ilability Statement  All relevant data are  within the paper and its Supporting Information files   Funding  This work was funded by the U S  Food  and Drug Administration through a contract with the  U S  Department of Energy Sandia National  Laboratories  funding document 224109011   Sandia  National Laboratories is a multi program laboratory  managed and operated by Sandia Corporation  a  wholly owned_x000a_dministration through a contract with  the U S  Department of Energy Sandia National  Laboratories  funding document 224109011   Sandia  National Laboratories is a multi program laboratory  managed and operated by Sandia Corporation  a  wholly owned subsidiary of Lockheed Martin  Corporation  for the U S  Department of Energyâ  s  National Nuclear Security Administration under  contract DE AC04 94AL85000_x000a_  For the work  described in this manuscript  the U S  Food and Drug  Administration was the funding sponsor  Lockheed  Martin did not provide any funding and has had no  influence on the work or the development of the  manuscript  There are no patents  products in  development or marketed products to declare  This  does not alter the authors  adherence to all the PLOS  ONE policies on sharing dat"/>
            <x14:filter val="ildrens harvard edu  Since publication of their article  the authors report no fur   ther potential conflict of interest   1 _x0009_ RiviÃ re J B  Mirzaa GM  Oâ  Roak BJ  et al  De novo germline   and postzygotic mutations in AKT3  PIK3R2 and PIK3CA cause   a spectrum of related megalencephaly syndromes  Nat Genet   2012 44 934 40   2 _x0009_ Loman NJ  Misra RV  Dallman TJ  et al  Performance com   parison of benchto_x000a_  Sc B   Stanford University School of Medicine   Stanford  CA   jakeros stanford edu  No potential conflict of interest relevant to this letter was re   ported   1 _x0009_ Kandel ER  Kandel DB  Shattuck Lecture  a molecular basis   for nicotine as a gateway drug  N Engl J Med 2014 371 932 43   2 _x0009_ Smokefree and tobacco free U S  and tribal colleges and uni   versities  Berkeley  CA  American Nonsmokersâ   Righ_x000a_  erk5 columbia edu  Since publication of their article  the authors report no fur   ther potential conflict of interest   1 _x0009_ Substance Abuse and Mental Health Services Administration    Center for Behavioral Health Statistics and Quality  National sur   vey on drug use and health  2002â  2013  Tables 7 31B  7 8B  http     www samhsa gov data sites default files NSDUH DetTabs   PDFWHTML2013 Web PDFW NSDU_x000a_ National Cancer Centre Singapore   Singapore  Singapore   daniel tan s w nccs com sg  No potential conflict of interest relevant to this letter was re   ported   1 _x0009_ Varadhachary GR  Raber MN  Cancer of unknown primary   site  N Engl J Med 2014 371 757 65   2 _x0009_ Hoadley KA  Yau C  Wolf DM  et al  Multiplatform analysis   of 12 cancer types reveals molecular classification within and   across tissues of or"/>
            <x14:filter val="imate programs  and the possibility of allowing firms to offset their carbon   dioxide emissions by funding projects to reduce greenhouse gases in other sectors of the   economy or in other countries  Two commentaries discuss one of the most important   issues in assessing the economically efficient stringency of climate policy  namely the   rates at which future damages from climate change should be dis"/>
            <x14:filter val="imited uptake of e cigarettes  and reduced efficacy of e cigarettes for tobacco smoking cessation   Declaration of interest  This project was funded by the National Institute of Drug Abuse  grant U01 DA031515 S1  The authors have no competing interests or  conflicts to report   Author disclosures  Funding for this study was provided by National Institute of Drug  Abuse  NIDA  grant U01 DA031515 S1  NIDA_x000a_ned the parent study  All authors contributed to and have approved  the final article   All authors declare that they have no conflicts of interest   References  Adkison  S  E   O Connor  R  J   Bansal Travers  M   Hyland  A   Borland  R   Yong  H  H   et al    2013   Electronic nicotine delivery systems  International tobacco control four   country survey  American Journal of Preventive Medicine  44 3"/>
            <x14:filter val="in our study as a result of e cig  exposure will lead to mutations that ultimately result in cancer Conflict of interest statement  The authors have no conflicts of interest to disclose Acknowledgements  This work was supported by funding from the National Insti   tutes of Health  Grant number DE023242 to W M O   by funding  from the Department of Veterans Affairs  VA  BLR D Career Devel   opment Award  C"/>
            <x14:filter val="in the  planning  execution or analysis of the study  All authors have read the final version  and conflict of interest statement  and approved and approved submission for  publication   Funding Research on reduced nicotine cigarettes cited in this paper was supported  by US Public Health Service Grant CA78603 from the National Cancer Institute and  the General Clinical Research Center at San Francisco G"/>
            <x14:filter val="in the THS2 2 aerosol confirm that the to   bacco plug was heated rather than burnt in the THS2 2   Conflict of interest statement  The work reported in this publication involved a candidate  Modified Risk Tobacco Product developed by Philip Morris Inter   national  PMI  and was solely funded by PMI  All authors are  or  were  employees of PMI R D or worked for PMI R D under  contractual agreements   Ackn"/>
            <x14:filter val="in the United States  with sales more than  doubling from 2012 to 2013  Giovenco  Hammond  Corey 1 Funding  This study was funded with a grant from the North Dakota Center for Tobacco Prevention and Control Policy  Funding for the Core Synthesis and  nalytical Services Facility used in this publication was made possible by National Institutes of Health  NIH  Grant Number P30 GM103332 3 from the  ational_x000a_fy vape stores  we obtained a list of stores selling  e cigarettes from the ND agency that provides funding to  local public health agencies that report openings of vape  stores  Because American Indian reservations do not have to  comply with NDâ  s tobacco laws  stores situated on  reservations were excluded  Reports were obtained from all  counties  We compared the most recent list of stores licensed"/>
            <x14:filter val="ine   Iowa City  IA  Since publication of their article  the authors report no fur   ther potential conflict of interest   1  Reznikov LR  Dong Q  Chen JH  et al  CFTR deficient pigs   display peripheral nervous system defects at birth  Proc Natl   Acad Sci U S A 2013 110 3083 8   2  Meyerholz DK  Stoltz DA  Namati E  et al  Loss of cystic   fibrosis transmembrane conductance regulator function pro   duce_x000a_P H   Boston University School of Public Health   Boston  MA  Dr  Nitzkin reports receiving partial funding for some of his   tobacco policy work from the R Street Institute  Dr  Farsalinos   reports that some of his studies on electronic cigarettes were   performed with unrestricted funds provided to the Onassis Car   diac Surgery Center by FlavourArt and Nobacco  No other poten   tial conflict of inter_x000a_ M  Lewis  Ph D   Monash Institute of Medical Engineering   Melbourne  VIC  Australia  No potential conflict of interest relevant to this letter was re   ported   DOI  10 1056 NEJMc1502242  To the Editor  Lighting a cigarette causes the   combustion of chemicals that naturally exist in   tobacco  resulting in a concoction of more than   4000 chemicals in each cigarette puff 1 2 At least   72 are known car_x000a_versity Hospitals NHS Trust   Nottingham  United Kingdom   amardeep khanna nuh nhs uk  No potential conflict of interest relevant to this letter was re   ported   1  Carcinogens in tobacco smoke  Ottawa  Health Canada  March   2011  http   www hc sc gc ca hc ps pubs tobac tabac carcinogens    cancerogenes index eng php    2  How tobacco smoke causes disease  the biology and behavioral   basis for smoking _x000a_ OR   peytond pdx edu  Since publication of their letter  the authors report no further   potential conflict of interest   This letter was updated on April 16  2015  at NEJM org   1  Grana R  Benowitz N  Glantz SA  E cigarettes  a scientific   review  Circulation 2014 129 1972 86   2  McCormack VA  Agudo A  Dahm CC  et al  Cigar and pipe   smoking and cancer risk in the European Prospective Investiga   ti"/>
            <x14:filter val="ing nicotine medica   tions  such as in smoking cessation clinical trials   Disclosure of Potential Conflicts of Interest  N L  Benowitz has been a paid expert witness in litigation against  tobacco companies  No other potential conflicts of interest were  disclosed   Acknowledgments  The costs of publication of this article were defrayed in part  by the payment of page charges  This article must therefor"/>
            <x14:filter val="intellectual content  All authors   Statistical analysis  Primack  Soneji  Stoolmiller   Obtained funding  Stoolmiller  Sargent   Administrative  technical  or material support   Primack  Soneji  Sargent   Study supervision  Fine  Sargent   Conflict of Interest Disclosures  None reported   Funding Support  This study was supported by  grant R01 CA077026 for the survey from the  National Cancer Institut_x000a_National Center for  Advancing Translational Sciences  Dr Soneji    Role of the Funder Sponsor  The funding  organizations had no role in the design and conduct  of the study  collection  management  analysis  and  interpretation of the data  preparation  review  or  approval of the manuscript  and decision to submit  the manuscript for publication   REFERENCES  1  Walton KM  Abrams DB  Bailey WC  et al"/>
            <x14:filter val="interpretation  critical revisions  and final approval of   the manuscript  BH is the guarantor    Funding This work presents independent research funded by the National   Institute for Health Research  NIHR  in England under its Public Health Research   Board  grant number 16 57 01   The views expressed in this article are those of the   authors and do not necessarily reflect those of the National Heal_x000a_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LM and LG acknowledge_x000a_ Research Wales via the National Centre for Health and Wellbeing Research    Competing interests LB declares a secondment post with Cancer Research UK   and all other authors report no support from any organisation for the submitted   work  no financial relationships with any organisations that might have an interest   in the submitted work in the previous three years  no other relationships or activiti"/>
            <x14:filter val="investigators VerÃ nica Schoj and MarÃ a Elizabeth   Pizarro in Argentina and Reina Roa in Panama   Declaration of conflicts of interest  We declare that we have no conflicts of interest   References  1  U S  Department of Health and Human Services  The Health   Consequences of Involuntary Exposure to Tobacco Smoke  A Report of   the Surgeon General  Atlanta  U S  Department of Health and Human   Servic"/>
            <x14:filter val="ion  or   whether they instead provide a gateway to smoking    longitudinal studies are necessary   Funding    This study was funded by the institutional budget of the Institute of Medical    Biostatistics  Epidemology  and Informatics of UniversitÃ tsmedizin Mainz  Conflict of interest statement   The authors declare that no conflict of interest exists   Manuscript received on 15 July 2016 revised versi"/>
            <x14:filter val="ion and aided with  literature reviews and references  DV provided input on the manuscript drafts   Funding This project has been funded in whole or in part with Federal funds from  the National Institute on Drug Abuse  National Institutes of Health  and the Food  and Drug Administration  Department of Health and Human Services  under Contract  No  HHSN271201100027C   Disclaimer The views and opinions ex"/>
            <x14:filter val="irmed as nicotine free samples and in one e cigarette liquid nicotine was not detected while being  declared on the labelling  Major compounds of e cigarette liquids include glycerol  average 37 g 100 g   propylene  glycol  average 57 g 100 g  and ethylene glycol  average 10 g 100 g   Furthermore  1 3 propanediol  thujone and  ethyl vanillin were detected in some samples  The average exposure for daily _x000a_absinthe flavour  were included  We tried to  obtain all varieties of e cigarette liquids regarding declared  nicotine content  We obtained several samples  claimed as  nicotine free and samples with medium or high nicotine  content  the labelled nicotine content varied between 6  and 54 mg ml    NMR analysis of electronic cigarette liquids  The chemical analysis was conducted using NMR spec   troscopy _x000a_e 4   In general   the values were in agreement with labelling  However   from 23 samples that were declared as nicotine free   only 18 were confirmed to contain undetectable nico   tine concentrations by NMR  Nicotine was definitely  detected in 5 allegedly â œnicotine freeâ   samples in a con   centration range from 0 11 mg ml to 6 9 mg ml  In con   trast  one e cigarette liquid sample did not contain_x000a_  nicotine  while its presence being declared on the label   ling  12 mg ml    Glycerol and propylene glycol were detected in all  samples at concentrations ranging from 0 3 to 95 g   100 g  average 37 g 100 g  for glycerol and from 0 4 to  98 g 100 g  average 57 g 100 g  for propylene glycol   Generally  lower levels of another solvent ethy_x000a_ dosing in the device itself must  be controlled for consistency   Competing interests  The authors declare that they have no competing interests   Authorsâ   contributions  YBM and TK carried out the NMR analysis  JH and HH carried out the GC  analysis  JH conducted the internet research about available products and  sampling  MKH and JS carried out the HPLC analysis  YBM provided the first  manuscript_x000a_mly thank M  BÃ hm  B  Siebler and J  Geisser for excellent  technical assistance  YBM acknowledges funding in the framework of the  state contract 4 1708 2014 K of the Russian Ministry of Education  The otherauthors did not receive external funding  The research and preparation of  the manuscript was funded exclusively by own funds of the CVUA  Sigmaringen and the CVUA Karlsruhe   Author details  1Chemi"/>
            <x14:filter val="ironmental tobacco smoke from combusted tobacco products  2â  6     In recent years  there has been conflicting and  at times  confusing information presented to the public   regarding the potential risks to bystanders from exhaled e cigarette aerosol  5 7   There are calls    including by some government bodies  to prohibit the use of e cigarettes in workplaces and enclosed   public spaces  5 7   Equally_x000a_ is no apparent risk to bystanders from exhaled    e cigarette aerosols  6 11 47     There has been conflicting and at times confusing information reported regarding the potential risks   of bystanders and non e cigarette users to exhaled e cigarette aerosol  The regulatory outlook from a   public health perspective currently remains undetermined  there is a clear need for further research in   this area _x000a_ipt and approved the final version        Int  J  Environ  Res  Public Health 2015  12 4904         Conflicts of Interest   All authors are employees of Imperial Tobacco Group  The work in this manuscript was supported   by Imperial Tobacco Group  Imperial Tobacco Group is the parent company of Fontem Ventures B V     the manufacturer of the e cigarette products used in this study    References   1  ASH"/>
            <x14:filter val="is  draft  revision  final approval   Disclosures  Competing interests  None   Sponsorships  None   Funding source  None   References  1  Pauly J  Li Q  Barry MB  Tobacco free electronic cigarettes  and cigars deliver nicotine and generate concern  Tob Control   2007 16 357   2  Regan AK  Promoff G  Dube SR  Arrazola R  Electronic nico   tine delivery systems  adult use and awareness of the â  â  E cigâ"/>
            <x14:filter val="is employed by Food and Health   Program  Institute for Agriculture and Trade Policy    The authors declare they have no actual or potential   competing financial interests   Received 30 April 2012  accepted 4 December 2012   Evaluation of the Association between Maternal Smoking  Childhood Obesity    and Metabolic Disorders  A National Toxicology Program Workshop Review  Mamta Behl 1 2 Deepa Rao 3 Kjer"/>
            <x14:filter val="is still the potential for dangerous toxicity in   the future and close surveillance is warranted   Declaration of Interests  None declared   Acknowledgments  This study was sponsored by the Toxicology Fellowship program of the   University of Texas Southwestern  The study sponsor had no involvement in   the study design  collection  analysis  and interpretation of data  the writing   of the manuscript _x000a_ or the decision to submit the manuscript for publication    This study did not receive funding from any institution   References   1  Mensch AR  Nicotine overdose after a single piece of nicotine gum  Chest    2001 86 801â  802    2  Davies P  Levy S  Pahari A  Martinez D  Acute nicotine poisoning associated   with a traditional remedy for eczema  Arch Dis Child  2001 85 500â  502    3  Wool"/>
            <x14:filter val="is to be commended for its caution   Competing interests  I have read and understood BMJ policy on  declaration of interests and have no relevant interests to declare   Provenance and peer review  Commissioned  not externally peer  reviewed   1 World Health Organization Conference of the Parties to theWHO Framework Convention  on Tobacco Control  Electronic nicotine delivery systems  Sixth Session  Mosc"/>
            <x14:filter val="iscussed and commented on the manuscript   Additional Information  Competing Interests  The authors declare that they have no competing interests   Publisher s note  Springer Nature remains neutral with regard to jurisdictional claims in published maps and   institutional affiliations   Open Access This article is licensed under a Creative Commons Attribution 4 0 International   License  which permits u"/>
            <x14:filter val="isease risk  when in fact this may not  be the case  Furthermore  there is some  evidence  although conflicting  that  smokeless tobacco among U S  adolescents  is a strong risk factor for becoming an adult  smoker  although smokeless tobacco does  not appear to be a gateway to smoking  in Sweden  15  16   A recent analysis  modeling the benefit versus harm for  smokeless tobacco use in the U S   populati"/>
            <x14:filter val="isions to the initial draft  TLW incorporated the  revisions  edited and finalised the manuscript   Funding Intramural funds to TLW were used to complete this study  Part of TLWâ  s   ELFâ  s  LMDâ  s  ELLâ  s  NMâ  s  APTâ  s  and LQâ  s salary support is provided by the  Oklahoma Tobacco Research Center  which is provided funding from the Oklahoma  Tobacco Settlement Endowment Trust  The Oklahoma Share_x000a_onal Resources  U54 GM104938  provided phlebotomy support to this  study   Competing interests None declared   Patient consent Obtained   Ethics approval The University of Oklahoma Health Sciences Center Institutional  Review Board   Provenance and peer review Not commissioned  externally peer reviewed   REFERENCES  1 Cheng T  Chemical evaluation of electronic cigarettes  Tob Control 2014 23 Suppl  2  i"/>
            <x14:filter val="istribution  and reproduction in any medium  provided the original author and source are credited   Funding  The study has been supported by the Swedish Research Council for Environment  Agricultural Sciences and Spatial Planning  Formas   Swedish Asthma  and Allergy Associationâ  s Research Foundation  the Swedish Foundation for Health Care Sciences and Allergy Research  Norwegian Research Council  the _x000a_sis   decision to publish  or preparation of the manuscript   Competing Interests  The authors have declared that no competing interests exist     E mail  carl gustaf bornehag kau se  Introduction  Global trend in prevalence of allergic airway disease and other  types of allergies in children and young adults appears to be  stabilizing or even decreasing since the 1990s in â  â  westernâ  â    countries"/>
            <x14:filter val="istribution  and reproduction in any medium  provided the original author and source are credited   Funding  This research was supported  in part  by the National Institutes of Health  NIDA NHLBI P01 HL72903  NHLBI N01 HR46014  NCI P50 CA84724 and NIDA  P50 DA19706  The Lung Health Study  LHS  is conducted and supported by the NHLBI in collaboration with the LHS Study Investigators   Competing Interests _x000a_ The authors have declared that no competing interests exist     E mail  Bob Weiss genetics utah edu  RBW   Mark Leppert genetics utah edu  MFL   Introduction  Nicotine addiction has profound clinical and public health  consequences because it is associated with reduced ability to cease  tobacco use  1 2   and tobacco use"/>
            <x14:filter val="istribution  and reproduction in any medium  provided the original author and source are credited   Funding  This research was supported by a grant in aid from Lega Italiana AntiFumo  The study sponsor had no involvement in the study design  collection   analysis  and interpretation of data  the writing of the manuscript or the decision to submit the manuscript for publication  RP and PC are currently fu_x000a_mit the manuscript for publication   Competing Interests  RP has received lecture fees and research funding from Pfizer and GlaxoSmithKline  manufacturers of stop smoking medications  He has  served as a consultant for Pfizer and Arbi Group Srl  the distributor of the CategoriaTM e Cigarette  The other authors have no relevant conflict of interest to  declare in relation to this work  This does not alter"/>
            <x14:filter val="istribution  and reproduction in any medium  provided the original author and source are credited   Funding  This study was supported by the Clinical Record Interactive Search system funded and developed by the National Institute for Health Research   NIHR  Mental Health Biomedical Research Centre at South London and Maudsley National Health Service  NHS  Foundation Trust and King s College  London and a_x000a_sis  decision to publish  or preparation of the  manuscript   Competing interests  The authors have declared that no competing interests exist     E mail  jennycyw ntu edu tw  Introduction  Smoking behaviour is an important potential contributor to  morbidity and premature mortality in people with severe mental  illness  SMI   1   Studies of smoking characteristics and  prevalence in people with SMI hav"/>
            <x14:filter val="istribution  and reproduction in any medium  provided the original author and source are credited   Funding  This study was supported by the Swedish Heart Lung Foundation  EU Marie Curie International Reintegration Grant  the Swedish Foundation for  Strategic Research  Stockholm County Council  King Oscar II Jubilee Foundation  and Karolinska Institutet  The funders had no role in study design  data coll_x000a_ysis  decision to publish  or preparation of the manuscript   Competing Interests  The authors have declared that no competing interests exist     E mail  asa wheelock ki se  Introduction  Smoking is a major factor in heart disease  stroke and chronic  lung disease  and the association of smoking with altered levels of  inflammatory markers is well documented  1 2 3   It is known that  inflammatory mark_x000a_kholm   Sweden  ethical committee diary number 2006 959 31 1  and  performed in accordance with the Declaration of Helsinki   Informed  written consent was obtained from all study partici   pants   Measurement of Exhaled CO  CObreath   CObreath levels were measured in triplicate at each time point  using the SmokerlyzerH Micro EC50 device  Bedfont Scientific  Ltd  Kent  U K   according the manufacturerâ"/>
            <x14:filter val="istribution  and reproduction in any medium  provided the original author and source are credited   Funding  This work was supported by a grant from the National Cancer Institute  http   www cancer gov   U01 CA154280  The funders had no role in study  design  data collection and analysis  decision to publish  or preparation of the manuscript   Competing interests  The authors have declared that no compet"/>
            <x14:filter val="istribution  and reproduction in any medium  provided the original author and source are credited   Funding  This work was supported by grants from the Tobacco Related Disease Research Program  TRDRP  to PT  a Cornelius Hopper Award to MW  a MARC  National Institutes of Health  NIH  fellowship to AV  and a TRDRP Postdoctoral Fellowship to SL  The funders had no role in study design  data collection and  _x000a_ysis  decision to publish  or preparation of the manuscript   Competing Interests  The authors have declared that no competing interests exist     E mail  talbot ucr edu  Introduction  Electronic cigarettes  EC  are generally manufactured in China  and are rapidly gaining acceptance in many countries  1 2   In the  United States  EC are available on the Internet  in malls  and in  local shops  They have"/>
            <x14:filter val="istribution  and reproduction in any medium  provided the original author and source are credited   Funding  This work was supported by the National University of Singapore  Academic Research Fund Tier 1 R 148 000 116 112 to EHC and NUS President  Graduate Fellowship to AAN  and the School of Pharmacy  University of London  to GW   The funders had no role in study design  data collection and analysis   d_x000a_ecision to publish  or preparation of the manuscript   Competing Interests  The authors have declared that no competing interests exist     E mail  phaceh nus edu sg  Introduction  The cell cycle is tightly regulated by checkpoints which ensure  sequential progression through all the phases  If certain critical  events in a phase cannot be executed  these checkpoints activate  a â  â  waitâ  â"/>
            <x14:filter val="ity and adverse event surveillance studies may also be  informative  Work in these areas is planned Funding  The work in this manuscript was supported by Fontem Ventures  C D  D Ruiz et al    Regulatory Toxicology and Pharmacology 87  2017  36e5352B V   a fully owned subsidiary of Imperial Brands plc  and the  manufacturer of the e cigarette products used in this study   Acknowledgements  We gratefully a"/>
            <x14:filter val="iz  and Steven Brown  Dan Heck     Edward Robinson  and Robert Stevens for technical discussions    Conflicts of Interest   The author is employed by Lorillard  a manufacturer of conventional cigarettes and the parent company   of the manufacturer of the e cigarette products used in this study    Int  J  Environ  Res  Public Health 2014  11 11189         References   1  Regan  A K   Promoff  G   Dube  S R"/>
            <x14:filter val="J Henningfield and M Zeller have provided consulting services regarding treatments for tobacco dependence to GlaxoSmithKline Consumer Health Care through Pinney Associates. In addition, J Henningfield has a financial interest in a nicotine replacement product under development, and serves as an expert witness in litigation against the tobacco industry by the US Department of Justice and other plaintiffs. E Moolchan has received clinical supplies from GlaxoSmithKline Consumer Health Care to support a youth tobacco cessation study at the National Institute on Drug Abuse"/>
            <x14:filter val="J.B. has received an unrestricted grant from Pfizer, R.W. undertakes research and consultancy and receives fees for speaking from companies that develop and manufacture smoking cessation aids (Pfizer, J&amp;J, McNeil, GSK, Nabi, Novartis and Sanofi‐Aventis). L.B., S.H. and A.M. have no relationships with companies that might have an interest in the submitted work. There are no other financial relationships with any organizations that might have an interest in the submitted work, particularly electronic cigarette companies, and there are no other relationships or activities that could appear to have influenced the submitted work."/>
            <x14:filter val="J.F.E. was reimbursed by a manufacturer of refill liquids for electronic cigarettes for travelling to London and to China, for mutual information, but he was not paid for these meetings"/>
            <x14:filter val="jchuk  JoseÌ   Felix Ruiz  Vietnam  Nguyen Thi Hoai An  Tran Thi Kieu Thanh Ha  Le Thi Chi Phuong   Funding  The present work was funded by grants from the Flight Attendant Medical  Research Institute  FAMRI  and from the US National Cancer Institute National  Institutes of Health  from the Roswell Park Transdisciplinary Tobacco Use Research  Center  TTURC   P50 CA111236    Competing interests  None   RE"/>
            <x14:filter val="Jean-François Etter was reimbursed by a manufacturer of e-liquids for traveling to London and to China in 2013, but he received no honoraria for these meetings aimed at mutual information._x000a__x000a_Some of the other studies performed by Konstantinos Farsalinos used unrestricted funds provided to the Onassis Cardiac Surgery Center by e-cigarette companies._x000a__x000a_Vincent Varlet, Marc Augsburger, and Aurélien Thomas declare no conflict of interest."/>
            <x14:filter val="Jean-François Etter’s salary is paid by the University of Geneva. He has served as an unpaid expert consultant for the World Health Organization regarding e-cigarettes. He was reimbursed by a manufacturer of e-liquids for travelling to London and to China."/>
            <x14:filter val="Jean‐François Etter's salary is paid by the University of Geneva. He has served as an unpaid expert consultant for the World Health Organization regarding e‐cigarettes. He was reimbursed by a manufacturer of e‐liquids for travelling to London and to China."/>
            <x14:filter val="JER, JET, TM, and FMB have support from Philip Morris U.S.A. for the submitted work. The company had no role in the design or execution of the study, data analysis or publication of the results. JER, TM, and JET are named as inventors on patent applications filed by Duke University pertaining to the nicotine inhalation technology; (2) ML has had no relationships with Philip Morris U.S.A. that might have an interest in the submitted work; (3) their spouses, partners, or children have no financial relationships that may be relevant to the submitted work, other than those disclosed in (1); and (4) Authors have no nonfinancial interests that may be relevant to the submitted work. CJW and ML received funding to conduct this work from the Duke University Department of Psychiatry. Within the last 3 years, JER has received consulting payments for work unrelated to this study, from the following entities: NIDA, GlaxoSmithKline, Novartis, Philip Morris International, Targacept, Catalyst Pharmaceutical Partners, Lorillard, University of Kentucky, Medacorp, Pharmalink, and the Noble Medical Consulting Group"/>
            <x14:filter val="JFE was reimbursed by a manufacturer of e‐liquids for traveling to London and to China, but he received no honoraria for these meetings aimed at mutual information. EZ and SS are employed by McNeil, a manufacturer of medicinal products for smoking cessation."/>
            <x14:filter val="juries  from EC explosions were reviewed in accordance with the  Institutional Review Board and the Declaration of Helsinki   Case 1  A 45 year old man presented to the emergency depart   ment at Washington University after an EC exploded in his  mouth  On external examination  the patient was found to  have first degree burns to his right hand and bilateral  periocular and facial skin  and loss of 2 up_x000a_thalmology  University of Colorado School of Medicine  Aurora  CO   Mid America Transplant provided funding for Open Access for this article   The authors have no conflicts of interest to disclose   Reprints  Asim V  Farooq  MD  Department of Ophthalmology and Visual  Sciences  Washington University in St  Louis  4921 Parkview Place  Suite  12B  St  Louis  MO 63110  e mail  asimvfarooq gmail com    Copyr"/>
            <x14:filter val="K  SLE  analysed the data  RK  JH  SLE  wrote the paper  RK   JH  LV  supervised the research  SLE  Funding This work was supported by the National Cancer Institute grant number  U01CA154254 and by the National Institutes of Health grant number  P50 CA 179546 01  The funding bodies did not play any role in study design  in the  collection  analysis and interpretation of data  in the writing of the report"/>
            <x14:filter val="K and TL reviewed the final manuscript  TE reviewed the  updated version  edited and finalised it   Funding This research was supported by the National Institute on Drug Abuse of  the National Institutes of Health under Award Number P50DA036105 and the  Center for Tobacco Products of the US Food and Drug Administration  The content is  solely the responsibility of the authors and does not necessarily rep_x000a_resent the views  of the NIH or the FDA   Competing interests None declared   Patient consent Obtained   Ethics approval The Virginia Commonwealth Institutional Review Board   Provenance and peer review Not commissioned  externally peer reviewed   REFERENCES  1 Bunnell R  Agaku I  Arrazola R  et al  Intentions to smoke cigarettes among  never smoking US middle and high s"/>
            <x14:filter val="k resemblance to cigarettes and do not reduce  cravings  or because smokers just wanted to try them Conflict of interest  No conflict declared   lcohol  R  f  P  s  o  R  l  F  C  a  a  S  F  C  t  w  t  Y  c  r  A  t  0  R  A  A  A  B  B  B  B  D  2015  London  E  Simonavicius et al    Drug and A  ole of funding source  This study was supported by a number of sources  LB and ES are  unded by a Cancer Res_x000a_cohol Studies  a UK Clinical  esearch Collaboration Public Health Research  Centre of Excel   ence  Funding from the Medical Research Council  British Heart  oundation  Cancer Research UK  Economic and Social Research  ouncil  and the National Institute for Health Research under the  uspices of the UK Clinical Research Collaboration is gratefully  cknowledged  MR K023195 1   DA is employed by Action on  _x000a_moking   Health which receives funding from CRUK  British Heart  oundation  and the Department of Health   ontributors  All authors contributed to the design of the study  and interpre   ation of the data  ES led the data analysis for the manuscript and  rote the first draft  All authors contributed to the amendment of  he manuscript an"/>
            <x14:filter val="ke friends with other teenagers   01   03   04   Problem behavior risk factors  Parentâ  adolescent conflict  3 b  83 I have a lot of arguments with my parent   17  18  17  Sensation seeking  5 b  75 I like to do things that are a little frightening   29  35  28  Rebelliousness  4 b  85 I like to break the rules   36  42  40  na  not applicable  N for correlations    1910  Correlations are significant at _x000a_ 8  0 03  1 7  0 06  1 8  0 03  30 3  001 ns ns  Problem behavior risk factors  Parentâ  adolescent conflict 7 6  0 09  8 7  0 18  9 4  0 46  9 5  0 22  29 2  001 ns  02  Sensation seeking 13 4  0 12  15 8  0 24  16 8  0 58  17 8  0 29  89 6  001 ns  001  Rebelliousness 6 3  0 09  8 4  0 18  9 5  0 46  10 9  0 22  152 7  001 ns  001  Collateral substance use  Alcohol use 0 5  0 03  1 5  0 06  1 9  0 14  2_x000a_of Health  NIH    POTENTIAL CONFLICT OF INTEREST  The authors have indicated they have no potential conflicts of interest to disclose   REFERENCES  1  Fairchild AL  Bayer R  Colgrove J  The  renormalization of smoking  E cigarettes  and the tobacco â œendgame â   N Engl J  Med  2014 370 4  293â  295  2  Grana R  Benowitz N  Glantz SA   E cigarettes  a scientific review   Circulation  2014 129 19  1972â  1"/>
            <x14:filter val="kers achieve abstinence  whereas bupropion and nicotine patch were more   eff ective than placebo   Funding Pfi zer and GlaxoSmithKline   Lancet 2016  387  2507â  20  Published Online  April 22  2016  http   dx doi org 10 1016   S0140 6736 16 30272 0  See Comment page 2481  University of California    San Diego  CA  USA    Prof R M Anthenelli MD     University of California    San Francisco  CA  USA    P_x000a_onal review boards or ethics   committees at participating institutions  The study   adhered to the Declaration of Helsinki21 and the   International Conference on Harmonisation Good Clinical   Practice Guidelines 22 An independent Data Monitoring   Committee reviewed safety data at prespecifi ed timepoints   to ensure participant safety and sample size adequacy  All   participants signed informed conse_x000a_he trial is registered at ClinicalTrials gov    number NCT01456936  and is now closed   Role of the funding source  The study is a post marketing requirement in the USA   for Pfi zer and GlaxoSmithKline  As such  the study was   designed by sponsor employees  with input from AK    LSA  DL  and CR  and academic authors  RMA  and also   with input from NLB  AEE  and RW   The lead academic    corresponding _x000a_ors were involved in the critical revision of the manuscript for   important intellectual content   Declaration of interests  RMA reports receiving grants from Pfi zer and Alkermes  and providing   consulting and advisory board services to Pfi zer  Arena   Pharmaceuticals  and Cerecor  RMAâ  s writing of this manuscript was   supported  in part  by National Institute on Alcohol Abuse and   Alcoholism gr_x000a_s    Am J Psychiatry 2011  168  1266â  77   21 World Medical Association  World Medical Association Declaration   of Helsinkiâ  ethical principles for medical research involving   human subjects  2008  http   www wma net en 30publications    10policies b3 17c pdf  accessed Oct 8  2015    22 International Conference on Harmonisation  Guideline for good   clinical practice E6 R1   1996  http   www ich org"/>
            <x14:filter val="ket have  desisted from virulent opposition to policies that are known to  reduce smoking  None has declared accelerated targets for  reducing cigarette sales  As with other forms of smokeless  tobacco  big tobacco wants smokers to use e cigarettes as well  as cigarettes  not instead of them  Its five goals are widespread  dual use  retarding smoking cessation  resocialising public  smoking back into fa_x000a_ves  of the manufacturer   Competing interests  I have read and understood the BMJ Group policy  on declaration of interests and have no relevant interests to declare   Read Jean FranÃ ois Etterâ  s side of the debate at doi 10 1136 bmj f3845   Provenance and peer review  Commissioned  not externally peer  reviewed   1 Moore M  Reynolds Americanâ  s CEO hosts investor day  transcript   2012   seekingalp"/>
            <x14:filter val="KMC has consulted with various manufacturers of stop-smoking medications in the past, and currently serves as a paid expert witness in litigation against cigarette manufacturers. RB has consulted to the Australian Department of Health on tobacco control issues."/>
            <x14:filter val="Korea basic scientific cooperation program   JSPS   by a Research Grant from the SRF  The authors  declare no conflict of interest   REFERENCES  Abreu Villaca Y  Seidler FJ  Slotkin TA  2004   Does prenatal  nicotine exposure sensitize the brain to nicotine induced neuro   toxicity in adolescence  Neuropsychopharmacology 29  1440â  1450   Adhikari A  Topiwala MA  Gordon JA  2011   Single units in the"/>
            <x14:filter val="Kupski for the   graphic representation of tobacco use in the individual German federal   states   Funding  The DEBRA study is funded by the North Rhine Westphalia Ministry of   Culture and Science as part of the â œNRW Return Programmeâ    NRW   RÃ ckkehrprogramm    Conflict of interest statement   The authors state that there are no conflicts of interest   Manuscript submitted on 8 December 2017  revi_x000a_ und Angiologie  Marien Hospital Herne  Ruhr UniversitÃ t Bochum  martin christ elisabethgruppe de  Conflict of interest statement  The authors state that they have no conflict of interest   Cite this as  Christ M  Grett M  Trappe HJ  Chest pain due to pacemaker lead perforation  Dtsch Arztebl Int 2018  115  242  DOI  10 3238 arztebl 2018 0242  Translated from the original German by Ethan Taub  M D   CLIN"/>
            <x14:filter val="l   Germany   The nicotine content of the liquids was 18 mg ml accord   ing to the manufacturersâ   declarations  The e cigarette contained a  rechargeable lithium ion battery  an electronic circuit  a vaporizer   and a mouthpiece with a refillable tank  Batteries were charged  before the study and between study days to ensure their correct  operation   Subjects  Nine adult volunteers  all males  20â  3_x000a_ the study after giving written informed consent   The investigation was conducted according to the Declaration of  Helsinki   Chemical characterization of liquids  1 2 Propanediol  glycerine  To 0 3 g of each liquid 0 1 g internal standard  1 3 propanediol   were added  This mixture was dissolved in 5 ml  isopropanol  and diluted 1 5 with isopropanol  The GC analysis was  carried  out on an Agilent 689_x000a_ 3 Â  41 0 g l   Nico   ine levels  22 Â  0 8 mg ml  were on average 22  above the  anufacturersâ   declaration of 18 mg ml  but liquids labeled asnd Environmental Health 217  2014  628â  637 631  nicotine free had no nicotine present  All e cigarette solutions  contained small amounts of sensitizing chemicals including  benzylalcohol  menthol  vanillin  and l limonene  which were  mainly present in Liq_x000a_facturer  Cameron et al   2013  Goniewicz et al   2013b  and can  sometimes be markedly higher than declared  FDA  2009   Such dif   ferences were also observed in our study  as the nicotine content of  liquids was  1 2 fold higher than claimed by the manufacturer  Still   liquids labeled as nicotine free had no nicotine present  in contrast  to previous findings  FDA  2009   Nicotine is a potent parasy_x000a_ cigarettes was also passed by the European  arliament   onflict of interest statement  The authors declare that there are no conflicts of interest   cknowledgments  The authors thank all volunteers for participation in the study   he excellent technical assistance of Beate Emmelot and Ludwig  embacher is greatly appreciated  The study was  funded by the  avarian State Ministry of Health and Cure   efer"/>
            <x14:filter val="l approval  and agrees to  be accountable for all aspects of work ensuring integrity and accuracy   Declaration of Conflicting Interests  The author s  declared no potential conflicts of interest with respect to  the research  authorship  and or publication of this article   Funding  The author s  received no financial support for the research  author   ship  and or publication of this article   Referen"/>
            <x14:filter val="l content  Hook  Soge   del Rio  Kubin  Zenilman  Papp   Statistical analysis  Kirkcaldy   Obtained funding  Soge  del Rio   Administrative  technical  or material support  Kirkcaldy  Hook  Soge  Kubin   Zenilman  Papp   Study supervision  Kirkcaldy  Zenilman   Conflict of Interest Disclosures  The authors have completed and submitted  the ICMJE Form for Disclosure of Potential Conflicts of Interest  Dr _x000a_ular  and Cepheid   and receiving royalties from McGraw Hill  No other disclosures  were reported   Funding Support  The Gonococcal Isolate Surveillance Project is funded by the  CDC  an agency of the US Department of Health and Human Services   Role of the Funder Sponsor  Staff from the CDC had a role in the design and  conduct of the study  collection  management  analysis  and interpretation of  data _x000a_echnical or material support  Ambrose  Borek  Villanti   Study supervision  Conway  Borek  Hyland   Conflict of Interest Disclosures  The authors have completed and submitted  the ICMJE Form for Disclosure of Potential Conflicts of Interest and none were  reported   Funding Support  Funded by the National Institute on Drug Abuse  NIDA    National Institutes of Health  and the US Food and Drug Administrati"/>
            <x14:filter val="l file 2  Examples of Flavors and Hardware Mentioned at  the Shops Competing interests  The authors declare that they have no competing interest   Authorsâ   contributions  SS took a lead role in the study concept and design  write up of the manuscript   and he was PI of the pilot project  RG took a lead role in the data analysis   interpretation of the data  and write up of the Analysis and Results  TB"/>
            <x14:filter val="l foundation for understanding how   policy and regulatory environments influence patterns of use   Funding  The ITC Four Country Survey is supported by multiple grants including R01   CA 100362 and P50 CA111236  Roswell Park Transdisciplinary Tobacco Use   Research Center  and also in part from grant P01 CA138389 and an ITC   pilot study grant  Medical University of South Carolina  Charleston  South   C_x000a_al Research and Program Evaluation  National Cancer Institute of   Canada Canadian Cancer Society   Declaration of Interests  None declared   Acknowledgments  All waves of the study have received ethical approval from the relevant   research ethics committee at The Cancer Council Victoria  Australia  and   University of Strathclyde  United Kingdom    References   1  Zhu SH  Gamst A  Lee M  Cummins S  Yi"/>
            <x14:filter val="l implementation of com   prehensive tobacco control and prevention strategies at CDC   recommended funding levels  9   could reduce youth tobacco   product initiation and use  1 2 9   Strategies to reduce youth   tobacco product use include increasing the price of tobacco   products  protecting people from secondhand exposure to com   bustible tobacco smoke and e cigarette aerosol  implementing   advert_x000a_ 66   No  23 US Department of Health and Human Services Centers for Disease Control and Prevention  Conflict of Interest  No conflicts of interest were reported    1Office on Smoking and Health  National Center for Chronic Disease   Prevention and Health Promotion  CDC  2Center for Tobacco Products  Food   and Drug Administration   Corresponding author  Ahmed Jamal  AJamal cdc gov  770 488 5493   Referenc"/>
            <x14:filter val="l smoking during pregnancy on offspring lung  health   Acknowledgement  NIH grants HL080231 with co funding from ODS  HL087710   HL105447  UL1 RR024140 and P51 OD011092  CA 151601   References   1  Hayatbakhsh MR  Sadasivam S  Mamun AA  Najman JM  Oâ  callaghan MJ   Maternal smoking during and after pregnancy and lung function in early  adulthood  a prospective study  Thorax 2009 64 810â  4  PM  19525264"/>
            <x14:filter val="l views of the NIH or the Food and Drug  Administration  Drs  Pechacek and Eriksen receive research funding  support from Pfizer  Inc   â  â  Diffusion of Tobacco Control Funda   mentals to Other Large Chinese Citiesâ  â   Michael Eriksen  Principal  Investigator   No financial disclosures were reported by the other  authors of this paper   186 S  R  Weaver et al   123  Compliance with ethical standards _x000a_ Conflict of interest The authors declare that they have no other  potential conflicts of interest   Open Access This article is distributed under the terms of the  Creative Commons Attribution 4 0 International License  http     creativecommons org licenses by 4 0    which permits unrestricted  use  distribution  and reproduction in any medium  provided you give  appropriate credit"/>
            <x14:filter val="labelled nicotine concentrations of analysed e liquids  by comparing detected amounts with amounts declared on product  packaging   Materials and methods  Products  This study examined popular brands of e liquids available in the  US  South Korean  and Polish markets  Since the Internet remains an  important distribution channel for these products  we browsed web  search engines  price comparison websi_x000a_vels were ana   ysed  Measured amounts of nicotine in original cartridges were  ompared with values declared on their packages using one sample   tests  For all tests the Statistica 9 0 software  Statsoft  USA  was  sed   esults  The comparison of labelled and determined nicotine concentra   ions in all e liquids analysed in the study is presented in Table 1   icotine concentration in 32 samples from th_x000a_ted  oncentration in the product was 150 3 Â  7 9 mg mL  indicating a  ignificant difference in the declared and determined nicotine con   ent  If this highly concentrated product is not diluted before the EC  s refilled with it  its inhalation can cause adverse effects associated  ith nicotine overdosing  including nausea and headaches  Access  o highly concentrated e liquids may  also increase the ris_x000a_s by minors and prevent infants  from consuming the e liquid by enforcing child proofed packaging   Funding  This study was  supported by NIH grant 1R01DA037446 01   Acknowledgments  The authors thank Noel Leigh for editorial help   Conflicts of interest  MLG  reports a grant from Pfizer  2011 Global Research Award  for Nicotine Dependence   a manufacturer of smoking cessation  drugs  outside the submitt"/>
            <x14:filter val="lability Statement  All relevant data are  within the paper and its Supporting Information  files   Funding  This project was funded both by  Guangdong Science and Technology Department   Grant no  2013B021800081  awarded to Ying Xu    The funders had no role in study design  data  collection and analysis  decision to publish  or  preparation of the manuscript   Competing Interests  The authors have decl_x000a_   Author Contributions  Conceptualization  YX XW   Data curation  YX YG   Formal analysis  YX YG   Funding acquisition  YX   Investigation  YX YG ZL   Methodology  YX   Project administration  YX   Resources  YX YG   Software  YX YG   Supervision  YX KL XW   Validation  YX YG KL   Visualization  YX   Writing â   original draft  YX   Writing â   review   editing  YX YG   References  1  Luo C  Zheng X  Ze"/>
            <x14:filter val="laboratory evaluation  of smoked tobacco products for regulatory purposes   Disclosure of Potential Conflicts of Interest  The study sponsor had no role in the study design  data collection  data  analysis and interpretation  or in the preparation of this report   Acknowledgments  The authors thank the students and staff of Virginia Commonwealth  Universityâ  s Clinical Behavioral Pharmacology Laboratory"/>
            <x14:filter val="lara Guthrie Patterson Trust   Dr  Vaccarino reports no biomedical financial interests or potential conflicts of  interest   Correspondence to Hanna E  Stevens  MD  PhD  1330 Pappajohn Biomed   ical Discovery Building  169 Newton Rd  Iowa City  IA 52246  e mail   hanna stevens uiowa edu  0890 8567  36 00 Âª2015 American Academy of Child and Adolescent  Psychiatry  http   dx doi org 10 1016 j jaac 2015 01"/>
            <x14:filter val="LB and AM  All authors contributed to revisions of the  manuscript and approved its final version   Conflict of interest  All authors declare no conflicts of interest   Role of the funding source  This study was led by Action on Smoking and Health  ASH  and was  funded by the British Heart Foundation and Cancer Research UK core   funding of ASH  This study was conducted by YouGov PLC  KE  LB  SH   and AM _x000a_are members of the UK Centre for Tobacco and Alcohol Studies   UKCTAS   which receives funding from The British Heart Foundation   Cancer Research UK  Economic and Social Research Council  Medical  Research Council  and the Department of Health under the auspices of  the UK Clinical Research Collaboration  MR K023195 1   KEâ  s PhD is  also funded by UKCTAS  LB is funded by a Cancer Research_x000a_ndation Cancer Prevention Fellowship  C52999 A19748   HC and  DA are employed by ASH which receives funding from Cancer Research  UK  British Heart Foundation  and the Department of Health  Thanks  are given to the UK Public Health Research Consortium  PHPEHF50   13  for funding the development of some of the covariates included in  this study   References  Adkison  S E   Oâ  Connor  R J   Bansal Travers"/>
            <x14:filter val="lcohol Studies  a UK Clinical Research Collaboration Public  Health Research  Centre of Excellence  Funding from the British Heart  Foundation  Cancer Research UK  Economic and Social Research Council   Medical Research Council and the National Institute for Health Research  under the auspices of the UK Clinical Research Collaboration  is gratefully  acknowledged  The funding sources had no role in the s"/>
            <x14:filter val="lementary Material  Supplementary file can be found online at http   www ntr oxford   journals org  Funding  This study was funded by the UK Medicines and Healthcare Products   Regulatory Agency  The study sponsor had no role in the collection  analysis    or interpretation of the data  in writing or approving the manuscript  or in the   decision to submit for publication    Declaration of Interests  PH"/>
            <x14:filter val="less harmful than traditional cigarettes 8 28 29   Moreover  the uncertainty could also reflect the conflicting evidence   in the scientific community regarding the safety of ENDS 29 30  Conclusions  In the EU in 2012  regular use of ENDS was rare  especially among   nonsmokers  Only age and education were strongly associated with   ENDS use  The increased prevalence of ever use among the younger   age gr_x000a_d to target appropriate product   information  stressing that ENDS use does not imply zero harm 32  Funding  This study is part of the project â œTackling socio economic inequalities in smok   ing  SILNE  â   which is funded by the European Commission  Directorate   General for Research and Innovation  under the FP7 Health 2011 program    with grant agreement number 278273   Declaration of Interests  Non_x000a_e declared   References   1  Ayers JW  Ribisl KM  Brownstein JS  Tracking the rise in popularity of   electronic nicotine delivery systems  electronic cigarettes  using search   query surveillance  Am J Prev Med  2011 40 4  448â  453  doi 10 1016 j   amepre 2010 12 007    2  Pepper JK  Brewer NT  Electronic"/>
            <x14:filter val="level variables  Dâ  Onofrio et al   Dev Psychopathol  20 01  139â  164  2008   Reconciling these conflicting  findings requires integration of these study designs  We  utilize longitudinal data on a preschool proband and his her  sibling from the Midwest Infant Development Study Pre   school  MIDS P  to test for teratologic and family level  effects of MSDP  We find considerable variation in pre   nata_x000a_ated symptoms are attributable to the family environ   ment or genetic factors  Taken together  the conflicting  findings represented by studies using behavioral teratologic  vs  behavior genetic designs have led the United States  Surgeon General to conclude that evidence to date for MSDP  playing a causal role in offspring externalizing risk is  â  â  suggestive but not conclusiveâ  â    U S  DHHS 2014 _x000a_rimester   The statements that smoking during pregnancy is both  variable and stable are apparently conflicting  but they  peacefully co exist  A large portion of the consistency in  smoking behavior is due to women who have never  smoked  whose consistent scores of zero on all measures  inflate correlations  The magnitude of the correlations  across method and trimester point to a single exposure  factor_x000a_was also supported by the Walden   Jean Young Shaw  Foundation   Compliance with Ethical Standards  Conflict of Interest Ryne Estabrook  Suena H  Massey  Caron A   C  Clark  James L  Burns  Brian S  Mustanski  Edwin H  Cook  T   Caitlin Oâ  Brien  Beth Makowski  Kimberly A  Espy and Lauren S   Wakschlag declare that they have no conflicts of interest   Human and Animal Rights and Informed Consent This res"/>
            <x14:filter val="licy and other tobacco interventions particu   larly with increasing availability of new products   Funding  GATS was supported by the Bloomberg Philanthropiesâ   Initiative to Reduce   Tobacco Use  the Bill and Melinda Gates Foundation  and the Ministries of   Health in Greece  Qatar and Malaysia   Declaration of Interests  None declared   Acknowledgments  The findings and conclusions in this report are"/>
            <x14:filter val="ll authors   Statistical analysis  Soneji  Barrington Trimis  Unger   Gibson  Yang  Dang   Obtained funding  Soneji  Barrington Trimis  Wills   Unger  Gibson  Primack  Andrews  Spindle   Eissenberg  Hornik   Administrative  technical  or material support   Soneji  Sargent   Study supervision  Soneji  Wills  Sargent   Conflict of Interest Disclosures  Dr Eissenberg  reported being a paid consultant in lit_x000a_ice that  measures the puffing behavior of e cigarette users   No other disclosures were reported   Funding Support  This study was supported by  grants R21 CA197912  Dr Soneji   R01 CA077026   Dr Sargent   R01 CA140150  Dr Primack   R21   CA185767  Dr Primack   and R01 CA153154 and  P30 CA071789 16S2  Dr Wills  from the National  Cancer Institute  NCI  at the National Institutes of  Health  NIH   grants"/>
            <x14:filter val="ll three authors shaped the conception of this article  All three  authors contributed to writing   Funding This research was funded by ClearWay Minnesota  an independent  non profit organisation   Competing interests None declared   Ethics approval Minnesota Department of Health Institutional Review Board   Table 4 Proportions of respondents abstinent from combustible  cigarettes at T2  by ENDS use cate"/>
            <x14:filter val="lling  electronic smoking products canada html  accessed 2017 June 21     Competing interests  None declared    This article has been peer reviewed   Affiliation  School of Public Health and Health   Systems  University of Waterloo  Waterloo  Ont   Contributors  Scott Leatherdale was primarily   responsible for the study design  with contribu   tions from David Hammond  David Hammond   and Jessica Reid _x000a_roval of the version to be published   and agree to be accountable for all aspects of   the work    Funding  The COMPASS study was sup   ported by a bridge grant from the Canadian   Institutes of Health Research  CIHR  Institute   of Nutrition  Metabolism and Diabetes   through the Obesity â   Interventions to Pre   vent or Treat priority funding awards  OOP   110788  awarded to Scott Leatherdale  and   _x000a_   to David Hammond and Scott Leatherdale     The researchers are independent from all   sources of funding  the study sponsors had   no role in study design  the collection  analy   sis or interpretation of data  the writing of   the article  or the decision to submit it for   publication   Acknowledgement  The authors thank Wei   Qian for consulting on statistical methods   Accepted  Aug  4  2017  Corr"/>
            <x14:filter val="logy of nicotine use   including single and dual use of nicotine and tobacco products in the  U S   Conflict of interest  Compton reports ownership of stock in General Electric Co   3M Co    and Pfizer Inc   unrelated to the submitted work  No conflicts of interest  declared by any other author   Role of funding source  The NESARC III was sponsored by the National Institute on Alcohol  Abuse and Alcoholis"/>
            <x14:filter val="London  UK  G T Fong  Department of Psychology  University of Waterloo  Waterloo   Ontario  Canada  Funding  This review was supported by grants from the National Cancer  Institute of the United States  through R01 CA 100362 and through the  Roswell Park Transdisciplinary Tobacco Use Research Center  P50  CA111236   Robert Wood Johnson Foundation  045734   Canadian  Institutes of Health Research  57897"/>
            <x14:filter val="ly available without  restriction  Data are available from http   purl   stanford edu zx839nt5541   Funding  This work was supported by the National  Institute of Mental Health   R01MH083684  and  State of California Tobacco Related Disease  Research Program   21BT 0018   21 FT 0040    The funders had no role in study design  data  collection and analysis  decision to publish  or  preparation of the manu_x000a_script   Competing Interests  The authors have declared  that no competing interests exist   PLOS ONE   DOI 10 1371 journal pone 0113013 November 24  2014 1   12  Introduction  Tobacco is a major public health concern  1   and smokers with serious mental  illness  SMI  are increasingly gaining recognition as a disparity group and priority  population"/>
            <x14:filter val="m Office of   the University of California  grant number 21RT 0118   DeCLArAtion of intereStS  None declared   ACknowLeDgMentS  We would like to thank Rick Garvey of the RAND Survey   Research Group for his assistance with data collection   referenCeS  1  Johnston  L  D   Oâ  Malley  P  M   Miech  R  A   Bachman    J  G     Schulenberg  J  E   2014   Monitoring the future   tableÂ 2  Reasons for Using E"/>
            <x14:filter val="March 2011    and the European Congress of Perinatal Medicine  Istanbul    Turkey  September 2008   Declaration of Conflicting Interests  The authors declared that they had no conflicts of interest with   respect to their authorship or the publication of this article   Funding  This research was supported by March of Dimes Foundation   Grant 12 FY06 237 to B  S  Kisilevsky and G  A  L  Davies  A   preli_x000a_minary study  a masterâ  s of science thesis  was supported   by funding from the Queenâ  s University School of Nursing   Research Development Fund to B  S  Kisilevsky   Note  1  Body mass index is calculated as follows  weight  kg       height  m  2   2  Ponderal index is calculated as follows  birth weight  kg       length  m  3   References  Allen  C  A     Kisilevs"/>
            <x14:filter val="marijuana and e cigarettes     2015 Society for Adolescent Health and Medicine  All rights reserved Conflicts of Interest  The authors have no potential conflicts of interest     Address correspondence to  Maria L  Roditis  Ph D   M P H   Department of  Pediatrics  Division of Adolescent Medicine  Stanford University  770 Welch  Road  Suite 435  Palo Alto  CA 94304   E mail address  mroditis stanford edu _x000a_fter school programs  we visited for their time and the students for participating in this  project Funding Sources  This article was supported in part by grants from Californiaâ  s  Tobacco Related Disease Research Program  numbers 9KT 0072   20GT 0099  and 21HT 0002 and the National Cancer Institute  Grant CA 113710 References   1  Johnston L  Oâ  Malley PM  Bachman G  et al  Teen smoking continues to"/>
            <x14:filter val="Material  Supplementary Figures S1â  S3 can be found online at http   www ntr   oxfordjournals org  Funding  This study was supported by Kind Consumer Limited  London  UK    Nicoventures Ltd  London  UK  provided development funding in return for   the license to the final product  Nicoventures is part of the British American   Tobacco Group but is separate from the tobacco businesses   Declaration of In_x000a_terests  CM and AH are employees of Kind Consumer Limited  AR has no conflicts   of interest to disclose   Acknowledgments  The authors thank Linda Brown  BSc  Hons   of Caudex Medical  Oxford  UK     funded by Nicoventures Ltd  for assistance with the preparation of the initial   draft of the manuscript  collating author comments  and assembling tables and   figures  The au"/>
            <x14:filter val="may be more consistent nicotine delivery  device performance    and cartridge and vapor content     Funding    This report was supported partially by the  National Institutes of   Health   R01 CA120142 to TE and  T32 DA007027 to ARV      Declaration of Interest s    The authors have no confl icts of interest to declare  The sponsor   had no role in the design and conduct of the study  or in the prep   ar_x000a_may be more consistent nicotine delivery  device performance    and cartridge and vapor content     Funding    This report was supported partially by the  National Institutes of   Health   R01 CA120142 to TE and  T32 DA007027 to ARV      Declaration of Interest s    The authors have no confl icts of interest to declare  The sponsor   had no role in the design and conduct of the study  or in the prep   ar"/>
            <x14:filter val="mentary Tables S1 and S2 and Figure S1 can be found online   at http   www ntr oxfordjournals org   Funding  This study was supported by Kind Consumer Limited  London  UK    Nicoventures Limited  London  UK provided development funding in return   for the license to the final product  Nicoventures is part of the British American   Tobacco Group but is separate from the tobacco businesses   Declaration of_x000a_ interests  CM and AH are employees of Kind Consumer Limited  AR has no conflicts   of interest to disclose   Acknowledgments  The authors thank Linda Brown  BSc  Hons   Caudex Medical  Oxford  UK     funded by Nicoventures Limited  for assistance with preparing the initial draft   of the manuscript  collating the comments of authors  and assembling tables   and figures  The au"/>
            <x14:filter val="merican Heart Association or  the Food and Drug Administration   Compliance with Ethical Standards  Conflict of Interest Dr  Bhatnagar declares no conflict of interest  Human and Animal Rights and Informed Consent This article does  not contain any studies with human or animal subjects performed by the  author   References  Papers of particular interest  published recently  have been  highlighted as   â"/>
            <x14:filter val="moking populations  nd examine whether other measures of motivation to quit may  mprove it   ole of funding source  The Smoking Toolkit Study is funded by the English Depart   ent of Health  Cancer Research UK  Pfizer  GlaxoSmithKline  and  ohnson and Johnson  Pfizer  Johnson and Johnson  and Glaxo   mithKline are manufacturers of smoking cessation products who  ad no involvement in the design of the stu_x000a_e has a share  n a patent for a novel nicotine delivery device  Daniel Kotz and  amie Brown have no conflict of interest to declare   cknowledgement  We  would like to thank Jennifer Fidler for her contribution to  he design and coordinating of the Smoking Toolkit Study   ppendix A  Supplementary data  Supplementary data associated with this article can be found   n the online version  at http   dx doi or"/>
            <x14:filter val="mong the general population and development of standardised  questions on e cigarette use   Role of funding sources  This work was funded by the Ministry of Health  New Zealand  The funder did not  involve with the study design  collection  analysis  or interpretation of data  writing the  manuscript  or the decision to submit the manuscript for publication   Contributors  DW had overall responsibility f_x000a_st draft of the  manuscript and all authors contributed to and have approved the final manuscript   Conflict of interest  All authors declare that they have no conflicts of interest   Acknowledgements  We thank theHLS participants and CBGHealth Research for conducting thefieldwork   We also acknowledge KateHolland for projectmanaging theHLS  and thework she under   took alongside Danny Tu to check and cle"/>
            <x14:filter val="Most of the members of the GRADE Working Group have a vested interest in another system of grading the quality of evidence and the strength of recommendations."/>
            <x14:filter val="motion  CDC   All authors have completed and submitted the ICMJE form for   disclosure of potential conflicts of interest  No potential conflicts of   interest were disclosed   References  1  US Department of Health and Human Services  E cigarette use among   youth and young adults  a report of the Surgeon General  Atlanta  GA    US Department of Health and Human Services  CDC  National Center   for Chron"/>
            <x14:filter val="MP  VA  EAA  WM and GH took  responsibility for reading and checking the review before submission   Funding The study is funded by a WHO grant   Disclaimer The funding agencies played no role in the conduct of the  research or preparation of the manuscript   Competing interests Regina El Dib received a Brazilian Research Council   CNPq  scholarship  CNPq 310953 2015 4    Provenance and peer review Not co"/>
            <x14:filter val="MPE has received funding in the form of grant funding from Pfizer and the National Institutes of Health (NIH). JH has served as a paid consultant to the Centers for Disease Control and Prevention (CDC), Office on Smoking and Health and has received funding in the form of grant funding from NIH. SW has received funding in the form of grant funding from NIH. Before his retirement in June 2017, DLA was employed as Director of the Food and Drug Administration, Center for Tobacco Products, Office of Science. Before his retirement in 2014, TFP was employed as Deputy Director of the Translation of the CDC, Office on Smoking and Health. This does not alter our adherence to PLOS ONE policies on sharing data and materials."/>
            <x14:filter val="mpleted  for a total of 5531  response rate  80 3    of these adolescents  Initially  there was  no funding support for a follow back sur   vey and parents were informed only that  we might contact them again in the fu   ture  When separate funding was ob   tained  we attempted to contact the par   ents of all adolescent respondents to the  1993 survey  Those who were not at the  same telephone number we"/>
            <x14:filter val="MZ  JK  DS  and MLG  Drafting the manuscript for important  intellectual content  AS  DS and MLG   Funding This research was supported by the Medical  University of Silesia  grants KNW 2 007 D 4 N and  KNW 2 016 D 5 K   Institute of Occupational and  Environmental Health  grant ZSiTG9  and by NIDA NIH  and FDA Center for Tobacco Products  CTP   grant  3R01DA037446    Competing interests LK  AS  AP  JK a"/>
            <x14:filter val="n  led data analysis  and led writing of the manuscript  PML contributed to study design  obtained  funding  oversaw data collection and contributed to data analysis  Both authors  contributed to the writing and critical revision of the manuscript and approved the  final article   Funding This research was supported by National Cancer Institute Grant  CA U01â  154240  The content is solely the responsibi"/>
            <x14:filter val="n and   radio  as cigarette advertising  and the   use of flavors should be prohibited   Sources of Funding   Dr Grana is supported in part by grant 21FT   0040 from the California Tobacco Related   Disease Research Program  Dr Ling is sup   ported in part by grant CA141661 from the   National Cancer Institute  Drs Benowitz   and Glantz are supported in part by grant   1P50CA180890 from the US National  _x000a_ a paid expert witness in litigation against   the tobacco companies  The other authors   report no conflicts   References   1  Grana R  Benowitz N  Glantz SA    E cigarettes  a scientific review  Circulation    2014 129 1972â  1986    2  Vardavas CI  Anagnostopoulos N  Kougias M    Evangelopoulou V  Connolly GN  Behrakis   PK  Short term pulmonary effects of using   an electronic cigarette  impact on res"/>
            <x14:filter val="n Chapman  The University of Sydney  Sydney  New  South Wales  Australia  Competing interests  None declared   REFERENCES  1 Carter SM  Going below the line  creating transportable brands for Australiaâ  s  dark market  Tob Control 2003 12 Suppl 3  iii87â  94   2 Darling H  Reeder AI  Use of tobacco products to advertise music events in  Dunedin  New Zealand  2003  Tob Control 2004 13 243   3 Carter S  _x000a_â  â  that the packaging of every tobacco  product includes a suitable warning text and a contents  declarationâ  â    The video most certainly encourages people to  take up snus  and contains no information about possible health  effects or addiction   Entering â  â  snusâ  â   into YouTubeâ  s search engine yielded 176  videos  One apparently amateur production  http   www you   tube com watch v   6Lc"/>
            <x14:filter val="n College of Physicians recom   mends that the federal government should authorize  and appropriate funding to rigorously research the  health effects of ENDS use  chemical content  and tox   icity  effects of ENDS vapor exposure  dual use rates   and effects of ENDS derived nicotine on human health   An appropriate federal agency  such as the Agency for  Healthcare Research and Quality  National Institu_x000a_ACP operating  budget   Disclosures  Disclosures can be viewed at www acponline   org authors icmje ConflictOfInterestForms do msNum M14   2481   Requests for Single Reprints  Ryan A  Crowley  BSJ  American  College of Physicians  25 Massachusetts Avenue NW  Suite  700  Washington  DC 20001  e mail  RCrowley mail   acponline org   Author contributions are available at www annals org   References  1  Gourd_x000a_n College of Physicians recom   mends that the federal government should authorize  and appropriate funding to rigorously research the  health effects of ENDS use  chemical content  and tox   icity  effects of ENDS vapor exposure  dual use rates   and effects of ENDS derived nicotine on human health   An appropriate federal agency such as the Agency for  Healthcare Research and Quality  National Institut"/>
            <x14:filter val="n effects and the effectiveness of ECs as smoking  substitutes   Compliance with ethical standards  Funding No funding was provided for this study   Conflict of interest For KF and VV  their institution was remuner   ated by two e cigarette companies for two unpublished studies in  2013   36 months ago   while two studies were funded by the non   profit association AEMSA in 2013 and one by the non profit"/>
            <x14:filter val="n ENDS   use  including e cigarettes  and conventional cigarette use in young   adult populations   Declaration of Interests  None declared   Acknowledgments  The findings and conclusions in this report are those of the authors and   do not necessarily represent the official position of the US Food and Drug   Administration or the Centers for Disease Control and Prevention  The   authors acknowledge H Â"/>
            <x14:filter val="naAnti Fumo  Italian acronym for Italian Anti Smoking League  l of Drug Policy 26  2015  554â  559  Conflict of interest statement  None of the authors have any competing financial interests  to declare  with the exception of Riccardo Polosa  Riccardo has  received lecture fees and research funding from Pfizer and Glax   oSmithKline  manufacturers of stop smoking medications  He has  also served as a cons"/>
            <x14:filter val="nal   Child Health  1142GG SPH  College Park  MD 20742    Shenassa UMD edu    The authors report no conflicts of interest   HHS Public Access  Author manuscript  Epidemiology  Author manuscript  available in PMC 2015 June 04   Published in final edited form as   Epidemiology  2015 May   26 3   441â  447  doi 10 1097 EDE 0000000000000270   A  uthor M  anuscript  A  uthor M  anuscript  A  uthor M  anuscript"/>
            <x14:filter val="NC and the rest of the authors  approve the concept  approach and the final version of this paper   Funding This study was funded by ASG Research Fund  ASG07 10   Health  Sciences Authority  Singapore   Competing interests None   Provenance and peer review Not commissioned  externally peer reviewed   Data sharing statement Additional unpublished information and data are  available to the editorial team a"/>
            <x14:filter val="nce of impurities  with results displayed in Table 2  Nicotine  concentration was very close to the declared value  while impurities  and contaminants were present in trace quantities   Nicotine absorption  Venous blood samples were drawn at baseline   after abstinence from EC use for at least 8 hours  Additional blood  samples were drawn at 5 minutes  taking 10 puffs  and every 15  minutes during 1 hou_x000a_viewed and approved the manuscript before being submitted for publication   Additional information  Funding  The study was funded by American E Liquid Manufacturing Standards  Association  AEMSA   This is an officially non profit association  501 c  6  status by the  IRS  that was founded and is run by electronic cigarette consumers  AEMSA has provided  advocacy to public health authorities  including th_x000a_ts  about electronic cigarettes  The study was  investigator initiated and investigator driven  The funding body had no involvement in the  study design  data collection  analysis and interpretation  writing or approving the  manuscript and decision to submit the manuscript for publication  The study was presented  in part during a meeting with the FDA Center for Tobacco Products by Konstantinos  Farsali_x000a_nos   Competing financial interests  The authors declare no competing financial interests   How to cite this article  Farsalinos  K E  et al  Nicotine absorption from electronic cigarette  use  comparison between first and new generation devices  Sci  Rep  4  4133  DOI 10 1038   srep04133  2014    This work is licensed under a Creative Commons Attributi"/>
            <x14:filter val="nce to the precautionary principle is   found  in fact  as a general recommendation  in   the Final Declaration of the United Nations   Conference on Environment held in Stockholm in   1972  United Nation Environment Programme    1972   But the real consecration of the principle in   the international field is in the Declaration adopted   at the conclusion of the United Nations Conference   on Environme_x000a_ust comply with CE marking and   D Saitta  GA Ferro et al   http   taj sagepub com 57  accompanying Declaration of Conformity before   marketing    Ostensibly  prohibitions on where smoking may   take place were enacted to protect the public from   exposure to harmful substances in second hand   smoke  Indeed  many such laws include the phrase   â  clean airâ   in the name of the statute  All testing of_x000a_ can be overcome  much misery   and suffering can be reduced and millions of lives   can be saved   Funding  DS is expert in Health Communication at the   Department of Clinical and Molecular   Biomedicine and she is supported by the   University of Catania  Italy  GAF is assistant   Professor of Constitutional Law at the Department   of Law and he is supported by the University of   Catania  Italy  RP i_x000a_regu   lation is currently supported by University of   Catania and LIAF  Lega Italiana AntiFumo    Conflict of interest statement  None of the authors have any competing financial   interests to declare  with the exception of RP  RP has   received lecture fees from Pfizer and GSK  a research   Therapeutic Advances in Chronic Disease 5 2   58 http   taj sagepub com  grant from Pfizer  and he served as a c_x000a_geninfo bp enviro html    accessed 9 November 2013    United Nations Environment Programme  1972    Declaration of the United Nations Conference on the   Human Environment  Available at  www unep org   Documents Multilingual Default asp DocumentID 97   ArticleID 1503 l en  accessed 9 November 2013    US Department of Health and Human Services    1990  The Health Benefits of Smoking Cessation    A Report"/>
            <x14:filter val="ncentration of carbon monoxide    PTF   Pulmonary function tests   Competing interests  The authors declare that they have no competing interests   Authorsâ   contributions  MF   performed experiments  analyzed data and drafted the manuscript  He  have given final approval of the version to be published  AZ   Gave  substantial contributions to the conception and design of the study  data  acquisition an"/>
            <x14:filter val="ncisco  California 94143 1220  Tel  415  206 2687  Fax    415  206 4956  Gideon Sthelen ucsf edu    Declarations of Interest  Dr  Neal Benowitz serves as a consultant to several pharmaceutical companies that market smoking   cessation medications and has served as a paid expert witness in litigation against tobacco companies  The other authors have no   conflicts to declare   HHS Public Access  Author m_x000a_M  anuscript  A  uthor M  anuscript  A  uthor M  anuscript  A  uthor M  anuscript  Acknowledgments  Funding  This study was supported by grant number 1P50CA180890 from the National Cancer Institute and Food   and Drug Administration Center for Tobacco Products and P30 DA012393 from the National Institute on Drug   Abuse and was carried out in part at the Clinical Research Center at San Francisco General"/>
            <x14:filter val="nd   at  Nicotine and Tobacco Research online   http     www   ntr     oxfordjournals   org         Funding    This  work was supported by the Tobacco Related Disease   Research Program of California  grant    18XT 0167   the Uni   versity of California Academic Senate  and the Hispanic Serving   Institutions California Cost Reduction and Access Act Science    Technology  Engineering  and Mathematics Pat_x000a_hway Project     Declaration of Interests    None declared    D  ow  nloaded from   https   academ  ic oup com   ntr article abstract 12 9 905 1004779 by U  niversity of G  lasgow   user on 21 February 2020"/>
            <x14:filter val="nd approved it for publication  ELD and SFR analysed  the FDA AE reports   Competing interests None declared   Provenance and peer review Not commissioned   externally peer reviewed   To cite Durmowicz EL  Rudy SF  Chen I L  Tob Control  2016 25 242   Received 15 January 2015  Accepted 3 April 2015  Published Online First 23 April 2015  Tob Control 2016 25 242   doi 10 1136 tobaccocontrol 2015 052235  R"/>
            <x14:filter val="nd current areas of debate  outlined  below    1  What constitutes â  maturationâ   in fMRI signal  Conflicting  arguments have been made with regard to what pattern of  functional activity represents functional maturity  Some studies  report higher magnitude activity as immature  reflecting neural  inefficiency or increased effort  Other studies interpret higher  magnitude activity as more mature  reflec"/>
            <x14:filter val="nd DJF contributed to study  design  data interpretation and drafting and revising the manuscript   Funding This work was supported by the National Cancer Institute grant   P30 CA14599  the National Institute on Alcohol Abuse and Alcoholism grant   R01 AA013746  ACK  and the National Institute on Drug Abuse grant    R01 DA023935  AKM    Competing interests ACK has provided consultation to the US Food and"/>
            <x14:filter val="nd name of trial registry  Protocol 24 Where the full trial protocol can be accessed  if available  Funding 25 Sources of funding and other support  such as supply of drugs   role of funders  a We strongly recommend reading this statement in conjunctionwith the CONSORT 2010 Explanation and Elaboration for important clarifications on all the items  If relevant   we also recommend reading CONSORT extension_x000a_statement org   D  Moher et al    International Journal of Surgery 10  2012  28e55 31  GUIDELINEThe Declaration of Helsinki states that biomedical research  involving people should be based on a thorough knowledge of the  scientific literature 79 That is  it is unethical to expose humans  unnecessarily to the risks of research  Some clinical trials have beenshown to have been unnecessary because the que_x000a_l interpretation of the results  Trial registration Registration number and name of trial register  Funding Source of fundingexplicit statistical evaluation  In practice  objectives and hypoth   eses are not always easily differentiated  Most reports of RCTs  provide adequate information about trial objectives and  hypotheses 84  5 3  Methods  5 3 1  Item 3a  Description of trial design  such as parallel_x000a_s   stopping for futility   In addition  trials may stop early  because the trial becomes unviable  funding vanishes   researchers cannot access eligible patients or study inter   ventions  or the results of other studies make the research  question irrelevant   Full reporting of why a trial ended is important for evidence  based decision making  see item 14b   Researchers exam   ining why 143 trials sto_x000a_e participated in the analyses  and who  composed it  with particular attention to the role of the  funding source  and who made the decision to stop  Often  the data safety and monitoring committee makes recom   mendations and the funders  sponsors  or the investigators  make the decision to stop   Trials that stop early for reasons apparently independent of  trial findings  and trials that reach their _x000a_n to stop the trial  and who made the decision to stop the  trial  including reporting the role the funding agency played in the  deliberations and in the decision to stop the trial 134  A systematic review of 143 RCTs stopped earlier than planned  for benefit found that these trials reported stopping after  accruing a median of 66 events  estimated a median relative risk  of 0 47 and a strong relation b_x000a_  as the primary outcome  see item 6a   Having a protocol can help to  restrict the likelihood of undeclared post hoc changes to the trial  methods and selective outcome reporting  see item 6b   Elements  that may be important for inclusion in the protocol for a rando   mised trial are described elsewhere 294  There are several options for authors to consider ensuring their  trial protocol is accessible_x000a_gators to make their  protocol easily accessible to interested readers   5 6 3  Item 25  Sources of funding and other support  such as supply  of drugs   role of funders  Examplesdâ œGrant support was received for the intervention  from Plan International and for the research from the Wellcome  Trust and Joint United Nations Programme on HIV AIDS  UNAIDS    The funders had no role in study design  data c_x000a_t  was exclusively retained by the authors â  296  ExplanationdAuthors should report the sources of funding for  the trial  as this is important information for readers assessing a trial   Studieshave showed that research sponsoredby thepharmaceutical  industry are more likely to produce results favouring the product  made by the company sponsoring the research than studies funded  D  Moher et al    Inte_x000a_Surgery 10  2012  28e55 49  GUIDELINEby other sources 297e300 A systematic review of 30 studies on  funding found that research funded by the pharmaceutical industry  had four times the odds of having outcomes favouring the sponsor  than research funded by other sources  odds ratio 4 05  95  confi   dence interval 2 98e5 51  297 A large proportion of trial publications  do not currently report sources of_x000a_ funding  The degree of under   reporting is difficult to quantify  A survey of 370 drug trials found  that 29  failed to report sources of funding 301 In another survey  of  PubMed indexed randomised trials published in December 2000   source of funding was reported for 66  of the 519 trials 16  The level _x000a_ily  Health International  USA  Iveta Simera  EQUATOR Network  UK   Elizabeth Wager  Sideview  UK   Funding  We gratefully acknowledge financial support from United  Kingdom National Institute for Health Research  Canadian Insti   tutes of Health Research  Presidents Fund  Canadian Institutes of  Health Research  Johnson   Johnson  BMJ  and the American  Society for Clinical Oncology References  1  Renni_x000a_and pervasive developmental disorder  N Engl J Med 1999 341 1801e6   79  World Medical Association  Declaration of Helsinki  ethical principle for medical  research involving human subjects  Seoul  59th WMA General Assembly  www   wma net e policy b3 htm  2008  accessed 2 June 2009  80  Lau J  Antman EM  Jimenez Silva J  Kupelnick B  Mosteller F  Chalmers TC   Cumulative meta analysis of therapeutic tri_x000a_ppear more  efficacious than others  PLoS Med 2007 4 e184   300  Sismondo S  Pharmaceutical company funding and its consequences  a qual   itative systematic review  Contemp Clin Trials 2008 29 109e13   301  Als Nielsen B  Chen W  Gluud C  Kjaergard LL  Association of funding and  conclusions in randomized drug trials  a reflection of treatment effect or  adverse events  J Am Med Assoc 2003 290 921e8   3"/>
            <x14:filter val="nd other approved medica   tions  depending on the outcomes of future safety and efficacy studies   Funding  This research was funded by the National Cancer Institute Behavioral   Oncology Training Grant  R25CA090314  at Moffitt Cancer Center in   Tampa  FL  awarded to Paul Jacobsen  and by grants R01CA134347   and R01CA154596  awarded to Thomas Brandon and Vani Simmons    respectively   Declaration of I"/>
            <x14:filter val="nd refill liquids as   well as vaping behaviour and product manipulation   competing interests None declared   P  rotected by copyright    on D  ecem  ber 6  2019 at U  niversity of G  lasgow     http   tobaccocontrol bm  j com     T  ob C  ontrol  first published as 10 1136 tobaccocontrol 2017 053808 on 4 A  ugust 2017  D  ow  nloaded from     16 StephensÂ WE  Tob Control 2018 27 10â  17  doi 10 1136 t"/>
            <x14:filter val="ne electronic cigarettes for research  All study  procedures were conducted in accordance with the  Declaration of Helsinki   Participants were assessed by telephone at baseline   quit date  one week post baseline   one  three and six  months post quit date  Concomitant medication use was  assessed at each time point  The Anatomical Thera   peutic Chemical  ATC  Classification System was used  to identi_x000a_tine replacement therapy  NZ  New  Zealand  RCT  Randomised controlled trial   Competing interests  Funding for this study was provided by the Health Research Council of NZ  Grant  10â  243   the Health Research Council had no further role in study  design  in the collection  analysis and interpretation of data  in the writing of  the report  or in the decision to submit the paper for publication  We dec"/>
            <x14:filter val="ng e cigarettes and evaluate their efficacy  for smoking cessation in young adult smokers   Role of funding sources  This work was supported by the National Institute on Drug Abuse  K23 DA032578   P50 DA09253  and K23 DA018691  the National Institute of Mental Health  R01  MH083684  the State of California Tobacco Related Disease Research Program  21BT   0018  and the National Heart  Lung  and Blood Inst_x000a_d have approved the final manuscript   147D E  Ramo et al    Addictive Behaviors 41  2015  142â  147Conflict of interest  All three authors declare that they have no conflict of interest   Acknowledgments  We thank Kevin Delucchi  Ph D  for statistical consultation   References  Bullen  C   Howe  C   Laugesen  M   McRobbie  H   Parag  V   Williman  J     Walker  N    2013   Electronic cigarettes for smoki"/>
            <x14:filter val="ng the chemical analyses  All 4 authors guarantee  the integrity of the research   Acknowledgments  Funding provided by the Cigarette and Tobacco Sur   tax of the State of California through the Tobacco   Related Disease Research Program ofthe University  of California  grant 4RT 0023  and the National  Institute on Drug Abuse  National Institutes of  Health  NIH   grants DA02277 and DA01696  is  gratefu"/>
            <x14:filter val="ng tobacco exposed children   or a more permanent effect in their response inhibition proficiency   Conflict of interest  We have no conflicting interest to declare   References   1  N R  Altman  B  Bernal  Pediatric applications of fMRI  in  S H  Faro  F B  Mohamed   Eds    Functional MRI  Basic Principles and Clinical Applications  Springer  New  York  2006  pp  394â  428    2  J  Ashburber    K J  Fris"/>
            <x14:filter val="nicians   clerical workers  research scientists  volunteers  managers   receptionists  and nurses   Conflict of interest  none declared   REFERENCES  1  Langley K  Rice F  van den Bree MB  et al  Maternal  smoking during pregnancy as an environmental risk factor for  attention deficit hyperactivity disorder behaviour  A review   Minerva Pediatr  2005 57 6  359â  371   2  Ernst M  Moolchan ET  Robinson ML"/>
            <x14:filter val="nisations like the World Health Organisation   and the US Food and Drug Administration prohibit the declaration of any therapeutic claims    Additionally  there is controversy on the nicotine delivery potential of ECs  Some studies have shown   Int  J  Environ  Res  Public Health 2014  11 4358   Â   that  despite being effective at suppressing smoking withdrawal symptoms  there was minimal nicotine   ab_x000a_evaluate the effects of EC use at a population level    Acknowledgments   The study was funded by a funding campaign of E Cigarette Research Advocates Group  the   owners of the website www ecigarette research com  This is a non profit group of electronic cigarette   users with no relation to the electronic cigarette or other industry  The website does not promote or   present any electronic cigarette pr_x000a_ript  All authors reviewed and approved   the manuscript before being submitted for publication     Conflicts of Interest   The authors declare no conflict of interest    References   1  Moore  D   Aveyard  P   Connock  M   Wang  D   Fry Smith  A   Barton  P  Effectiveness and   safety of nicotine replacement therapy assisted reduction to stop smoking  systematic review and   meta analysis  BMJ 2009  338"/>
            <x14:filter val="No competing financial interests exist."/>
            <x14:filter val="No conflict of interest was reported by the authors of this letter."/>
            <x14:filter val="No conflicts of interest, financial or otherwise, are declared by the author(s)"/>
            <x14:filter val="No conflicts of interest, financial or otherwise, are declared by the authors."/>
            <x14:filter val="No financial disclosures were reported by the authors of this paper."/>
            <x14:filter val="No funding was received for this study. The first author has a collaborative relationship with the Electronic Cigarette Company (TECC) and Totally Wicked E‐Liquids (TWEL), and has received funds from these companies to attend academic conferences. TECC and TWEL reviewed and approved the content of the questionnaire and set up links from their websites to the host site at UEL."/>
            <x14:filter val="No mention"/>
            <x14:filter val="No menton"/>
            <x14:filter val="No potential conflict of interest relevant to this article was reported."/>
            <x14:filter val="nofrio takes responsibility  for the integrity of the data and the accuracy of the data  analysis   Conflict of Interest Disclosures  None reported   Funding Support  The design and conduct of the study   collection  management  analysis  and interpretation of the  data  and preparation  review  or approval of the manu   script were supported by grants HD061817 and HD061384  from the Eunice Kennedy Shrive"/>
            <x14:filter val="None declare"/>
            <x14:filter val="None declared"/>
            <x14:filter val="None delcared"/>
            <x14:filter val="None of the authors had a financial relationship with any oganization that sponsored this research. None of the sponsors had any involvement with the original concepts, systematic review of exisiting trial evidence, the design, the choice of investigators, the control of allocation schedule, the conduct of the trial, the collection and monitoring of data, the analysis and interpretation of data, and the writing and approval of the report. The authors have full control of all primary data, and agree to allow the journal to review the data if requested."/>
            <x14:filter val="None of the authors has any links with any e‐cigarette manufacturers. All three authors received research funding from and/or provided consultancy to manufacturers of smoking cessation medications."/>
            <x14:filter val="now needed to confirm and expand these   encouraging observations    Acknowledgments   No external funding for this study was obtained  Electronic cigarettes and e liquids were purchased   at E cig4U   t Rond 10  4285 DE Woudrichem  The Netherlands  http   www e cig4u nl   with   balances of previous research funds obtained by Frank Baeyens  The authors wish to thank the staff of   E cig4U for their pro_x000a_uthors extensively reviewed and   approved the manuscript before being submitted for publication    Conflicts of Interest   The authors declare no conflict of interest     References and Notes   1  World Health Organization  WHO   WHO Report on the Global Tobacco Epidemic  Enforcing   Bans on Tobacco Advertising  Promotion and Sponsorship  World Health Organization Press    Geneva  Switzerland  2013    2"/>
            <x14:filter val="nowledge the time and effort provided by  ll the participants   None of the authors have sources of funding  direct or indi   ect  and or any connection with the tobacco  alcohol  pharma   eutical or gaming industries or any body substantially funded  y one of these organizations  This study was supported by NIH   CRR UCSF CTSI  grant number  UL1 RR024131  and NIH NCI  grant number  R01 CA140216   The co"/>
            <x14:filter val="ns Australia  Ltd  on behalf of The Asian Pacific Society of Respirology  Disclosure Statements  No conflict of interest declared   Appropriate written informed consent was obtained for  publication of this case report and accompanying images   References  1  Uchiyama H  Suda T  Nakamura Y  et al  2008  Alterations  in smoking habits are associated with acute eosinophilic  pneumonia  Chest 133 1174â  1180"/>
            <x14:filter val="ns on EC products  as well as the need for   guidelines to improve the integrity of manufacturing   Funding  This work was supported by the Tobacco Related Disease Research Program   of California  grants number 20XT 0118 and 22RT 0127  and the UCR   Academic Senate  BD was the recipient of a Cornelius Hopper Award and an   NSF pre doctoral fellowship   Declaration of Interests  None declared   Acknowled"/>
            <x14:filter val="nt of Emergency   Medicine  101 The City Drive South  Orange  CA 92868  Email    spshastr uci edu   Conflicts of Interest  By the WestJEM article submission   agreement  all authors are required to disclose all affiliations    funding sources and financial or management relationships that   could be perceived as potential sources of bias  The authors   disclosed none   Copyright  Â  2016 Shastry et al  Th"/>
            <x14:filter val="ntary Material  Supplementary Materials can be found online at http   www ntr   oxfordjournals org  Funding  This work was supported by National Institute on Drug Abuse grants   P50DA009241  1K12DA033012 01A1  and T32DA019426  The study spon   sors had no role in the study design  collection  analysis or interpretation   of the data  writing the manuscript  or the decision to submit the paper for   publi_x000a_cation   Declaration of Interests  None declared   Acknowledgments  We would like to thank A Â Palmer for her assistance with data collection   References   1  Cahn Z  Siegel M  Electronic cigarettes as a harm reduction strategy for   tobacco control  a step forward or a repeat of past mistakes  J Public   Health Policy  2011 32 16â  31   1241N"/>
            <x14:filter val="ntary Material  Supplementary TableÂ  1 can be found online at http   www ntr   oxfordjournals org  Funding  The study was supported by Philip Morris Products S A   Declaration of Interests  All authors are employees of Philip Morris Products S A   Acknowledgments  The authors acknowledge with gratitude the work of Dr Katarzyna Jarus   Dziedzic and her staff at MTZ Clinical Research Inc  Warsaw  Poland"/>
            <x14:filter val="nted    these failures must be recognised   and addressed if the response is to be   improved    We declare that we have no confl icts of interest   Zaher Sahloul   Adam Coutts    Fouad M Fouad  Sawsan Jabri    Rola Hallam  Fuad Azrak  Wasim Maziak  adam coutts lshtm ac uk  Syrian American Medical Society  Chicago  IL  USA    ZS   London School of Hygiene and Tropical   Medicine  London WC1E 7HT  UK  AC_x000a_ropose prioritising investment in   investigating approaches which can be   delivered globally   We declare that we have no confl icts of interest   Christopher Doyle  Susan Patterson     James Scott   james_g_scott health qld gov au   Metro North Mental Health  Royal Brisbane and   Womenâ  s Hospital  Brisbane 4029  QLD  Australia    CD  SP  JS   and University of Queensland Centre for   Clinical Resea_x000a_sing e cigarettes to aid   someoneâ  s cessation while potentially   increasing risk to others    I declare that I have no confl icts of interest   Rehab Auf  rehab auf fi u edu  Robert Stempel College of Public Health and Social   Work  Florida International University  Miami    FL 33199  USA  and Faculty of Medicine  Ain Shams   University  Abbassia  Cairo  Egypt  1 Bullen C  Howe C  Laugesen M  et al_x000a_ 38  2551â  54   can ill aff ord another premature support   of an untested tobacco innovation   We declare that we have no confl icts of interest    Stella Aguinaga Bialous  Linda Sarma  stella bialous com  Tobacco Policy International  San Francisco    CA 94118  USA  SAB   and UCLA School of Nursing    Los Angeles  CA  USA  LS   1 The Lancet  e cigarettes  a moral quandary    Lancet 2013  382  914"/>
            <x14:filter val="ntional cigarettes   EDITOR  Yifang Zhu  1  Introduction  Tobacco consumption has been consistently declared as  the leading preventable cause of morbidity and mortality  in the world  Feigin et al  2016   Numerous past and  recent studies have documented the adverse health effects  of environmental tobacco smoke  ETS  Castro et al  2011   Wu et al  2012  McCarville et al  2013  Feleszko et al   2014   _x000a_nâ   cigarette that has been described as a  hybrid between traditional and electronic cigarettes   declaring that it is a reduced risk product  Caputi  2016   The iQOS heat not burn cigarette looks very  similar to a second generation vaporizer  but is very  different from modern electronic cigarettes in terms  of functionality  The iQOS or Electrically Heated Cig   arette Smoking System  EHCSS  is com_x000a_University of Hong  Kong for making available the instruments for the nanoparticle  measurement  No conflict of interest is declared by any of the  authors  The authors wish to dedicate this work in memoriam  to Giovanni Invernizzi and Manel Nebot   682 A  A  RUPRECHT ET AL   Funding  This study was supported by Fondazione IRCCS  Istituto  Nazionale dei Tumori  Milan  Italy  and by the University of  Sout"/>
            <x14:filter val="ntributing to subsequent drafts  All  authors approved the final manuscript  TMM is the guarantor   Funding This study was funded by a joint grant from the University of  Cambridge  England and the University of North Carolina at Chapel Hillâ  s  Gillings School of Global Public Health  USA  The Behaviour and Health  Research Unit  BHRU  is part funded by the UK Department of Health Policy  Research Prog"/>
            <x14:filter val="nuscript on behalf of  his coauthors  Imad Sawaya  MS  provided language editing and proofreading   Funding National Yang Ming University received research funding from the  tobacco health and welfare surcharges by the Health Promotion  Figure 2 Prevalence ratio  95  CI  for e cigarette use among never smokers aged 18â  24 and 25â  44 years   Chang H C  et al  BMJ Open 2017 7 e014263  doi 10 1136 bmjopen_x000a_e researchers were  independent of the sponsor in writing the manuscript   Competing interests None declared   Ethics approval The Institutional Review Board of National Yang Ming  University   Provenance and peer review Not commissioned  externally peer reviewed   Data sharing statement No additional data are available   Open Access This is an Open Access article distributed in accordance with  the Cre"/>
            <x14:filter val="nwealth University at the time these studies were  erformed  All other co authors have no potential conflicts of  nterest   cknowledgements  The authors wish to acknowledge the support and encourage   ent of the management  Mr  Tim Beane and Mr   Chris Irving   nd scientists  Dr  Ken Cox and Mr   Walt Nichols  at Chrysalis  echnologies Incorporated  formerly a wholly owned subsidiary of  ltria Group  Inc"/>
            <x14:filter val="O Box 2060  3000 CB Rotterdam  The Netherlands  Competing interests  Professor Taylor has received funding from  Aerocrine  a manufacturer of nitric oxide analysers   Note  Unless otherwise stated  all FENO measurements are reported in  parts per billion at a flow rate of 50 ml s  In some instances corrections  for flow rate have been made to ensure consistency and permit  appropriate interpretation by"/>
            <x14:filter val="o Free Florida   POTENTIAL CONFLICT OF INTEREST  The authors have indicated  they have no potential conflicts of interest to disclose   PEDIATRICS Volume 134  Number 1  July 2014 e29  ARTICLE   at Swets Blackwell 70076634 on March 3  2020www aappublications org newsDownloaded from   Electronic cigarettes  e cigarettes  are  battery powered devices resembling  traditional cigarettes and are designed  to de"/>
            <x14:filter val="o youth may help deter use     2013 Society for Adolescent Health and Medicine  All rights reserved Funding  Support for this study was provided by the American Cancer Society   MSRG 06 259 01 CPPB   the Cancer Control Education Program at UNC Line   berger Comprehensive Cancer Center  R25 CA57726   the National Institutes of  Health  P50CA105632 and P30CA016058   and a NRSA in Primary Medical Care  at t_x000a_he University of Minnesota  T32HP22239    Conflicts of interest  None     Address correspondence to  Noel T  Brewer  Ph D   Gillings School of Global  Public Health  Department of Health Behavior  University of North Carolina at  Chapel Hill  325A Rosenau Hall  CB 7440  Chapel Hill  NC 27599 7440   E mail address  ntb unc edu  N T  Brewer    1054 1"/>
            <x14:filter val="oalition  Linda Bauld   and Ann McNeill are members of the UK Centre for Tobacco   Control Studies  Funding from the British Heart Foundation    Cancer Research UK  Economic and Social Research Council    ESRC   the Medical Research Council  MRC   and the   National Institute for Health Research  NIHR   under the aus   pices of the UK Clinical Research Collaboration  is gratefully   acknowledged   deClaR_x000a_aTiON OF iNTeResTs  None declared   ReFeReNCes  Borland  R   2011   Electronic cigarettes as a method of tobacco   control  British Medical Journal  343  d6269  doi 10 1136   bmj d6269  Caponnetto  P   Campagna  D   Papale  G   Russo  C       Polosa  R   2012   The emerging phenomenon of e ciga   rettes  Expert Review of Respirat"/>
            <x14:filter val="obstructive pulmonary disease  which is a major cause of morbidity   and mortality worldwide 9 10  Funding  The authors wrote this letter as part of their official duties as employees of the   National Institute for Occupational Safety and Health   Declaration of Interests  None declared   Acknowledgments  The findings and conclusion in this letter are those of the author s  and do   not necessarily rep"/>
            <x14:filter val="ocus  for tractable local policy and interventions to reduce  smoking related health inequalities   Declaration of interests  J B  has received unrestricted research grants from Pfizer  relating to the studyof smoking cessation  R W  undertakes  research and consultancy and receives fees for speaking  from companies that develop and manufacture smoking  cessation medications  Pfizer  J J  McNeil  GSK  N_x000a_uld  appear to have influenced the submitted work   Acknowledgements  We gratefully acknowledge all funding  The research team  is part of the UK Centre for Tobacco and Alcohol Studies   Funding was provided for the conduct of this research  and preparation of the manuscript  The funders had no  final role in the study design  in the collection  analysis  and interpretation of data  in the writing of the"/>
            <x14:filter val="ocus on long term safety  optimal dosing    patientsâ   intending to quit  and comparisons to NRT   Declaration of Conflicting Interests  The author s  declared the following potential conflicts of interest   with respect to the research  authorship  and or publication of this   article  The contributors work with patients for smoking cessation   who have expressed an interest in electronic cigarettes  _x000a_ Funding  The author s  received no financial support for the research    authorship  and or publication of this article   References   1  Agaku IT  King BA  Dube SR  Centers for Disease Control   and Prevention  Current cigarette smoking among adultsâ    United States  2005 2012  MMWR Morb Mortal Wkly Rep"/>
            <x14:filter val="of CCs with  very limited prior experience with EVPs  at screening  only three  out of all subjects declared using EVPs   Such a decrease was also  observed by Hecht et al   2015  in exclusive EVP users who had  switched for a period between 2 and 36months  the reported urine  nicotine level was 1 5 fold lower in these EVP users compared with  regular smokers of CCs   In EVP subjects  the observed decre_x000a_ this study shows the potential that EVPs may offer to  smokers looking for an alternative to CCs   Funding  This work was funded and supported by Fontem Ventures B V   Imperial Brands plc is the parent company of Fontem Ventures B V    the manufacturer of the EVP prototype used in this study   Acknowledgements  We would like to thank Covance Clinical Research and Simbec  Research for conducting the clin"/>
            <x14:filter val="OF INTEREST  Authors have completed and   submitted the ICMJE Form   for Disclosure of Potential   Conflicts of Interest and none   was reported   FUNDING  This work was supported   by grants from the   National Key Research and   Development Program of   China â  Precision medical   researchâ    2016YFC0901200    2016YFC0901205  from the   Ministry of Science and   Technology   PROVENANCE AND PEER   REV"/>
            <x14:filter val="of PMIâ  s harm reduc   tion efforts 42 Similarly  an April 2001 draft statement of CSR  principles declared that PMI â  will focus our efforts on harm  reduction as it applies to our product  and to or policies  pro   grammes and positionsâ  100 and PMI staff surveys in 2002 identi   fied harm reduction as central to corporate reputation 101  That harm reduction became important to TTCsâ   CSR strat   _x000a_ and supervised the interview and  document analysis  wrote sections of and edited the manuscript   Funding This research was supported by the National Cancer Institute  US National  Institutes of Health  grant RO1CA160695   ABG was also supported by a Health  Foundation Clinician Scientist Fellowship  and ABG and SP are members of the UK  Centre for Tobacco and Alcohol Studies  UKCTAS   a UK Centre for"/>
            <x14:filter val="of snus as compared to non users of tobacco  14â  22    Findings for fatal IHD have  however  been conflicting   Positive associations are reported from studies based on a  Swedish occupational cohort  the Construction Workers  Cohort  18  23   but not from others  15  16  19  20    The Swedish Collaboration on Health Effects of Snus  Use was set up to increase the understanding of health  effects of snu_x000a_uncil  The  Wolf study was supported by the Swedish Council for Working Life  and Social Research   Conflict of interest The authors declare that they have no conflict  of interest   References  1  Lambe M  Swedish snus for tobacco harm reduction  Lancet   2007 370 9594  1206â  7   1206  author reply    2  Foulds J  Kozlowski L  Snusâ  what should the public health  response be  Lancet  2007 369 9578  197"/>
            <x14:filter val="of the 76  studies it reviewed  and one third of the studies  34   were  published by authors with conflicts of interest  The systematic  review also expressed concern about the effects of various  substances in e cigarettes  some but not all of which are also  found in conventional cigarettes  It concluded that â œdue to many  methodological problems  severe conflicts of interest  the  relatively few an_x000a_a village outside Geneva with the same chief  executive  He is reported to have previously received funding  from British American Tobacco  BAT 14 for writing a book on  nicotine as a means of harm reduction 15 although the book states  that â œthe statements  findings  conclusions and recommendations  contained in the book were developed independently of BAT â    He also endorsed BATâ  s public health c_x000a_moking League   whose chief scientific  adviser was one of the 12 people attending the meeting  He  declares funding from an e cigarette manufacturer but not the  funding he is reported elsewhere to have received previously  from tobacco company Philip Morris International 17 The  rationale for selecting the members of the panel is not provided   but they include several known e cigarette champions  som_x000a_e of  whom also declare industry funding in the paper 12 Some others  present at the meeting are not known for their expertise in  tobacco control  The meeting was also attended by the tobacco  lead at PHE  Furthermore  their paper tellingly concedes that  â œA limitation of this study is the lack of hard evidence for the  harms of most p_x000a_ettes â   We agree with this view   Competing interests  We have read and understood BMJ policy on  declaration of interests and have no relevant interests to declare   Provenance and peer review  Not commissioned  externally peer  reviewed   1 McNeill A  Brose LS  Calder R  et al  E cigarettes  an evidence update  a report  commissioned by Public Health England  Public Health England  2015   2 Brimelow"/>
            <x14:filter val="official views   of the Centers for Disease Control and Prevention   deClArAtioN of iNterests  None declared   refereNCes  Carpenter  C  M   Wayne  G  F   Pauly  J  L   Koh  H  K       Connolly  G  N   2005   New cigarette brands with flavors   that appeal to youth  Tobacco marketing strategies  Health   Affairs  24  1601â  1610  doi 10 1377 hlthaff 24 6 1601  Center for Tobacco Products of the Food and"/>
            <x14:filter val="ogical well  being of young people   Acknowledgements  Preparation of this article was supported by funding from the John D  and Catherine T  MacArthur Foundation Research  Network on Adolescent Development and Juvenile Justice and by the National Institute on Drug Abuse   1R21DA022546 01   The content of this paper  however  is solely the responsibility of the author and does not  necessarily represent _x000a_s 1999 46 89â  96   Greene J  Nystrom L  Engell A  Darley J  Cohen J  The neural bases of cognitive conflict and control in  moral judgment  Neuron 2004 44 389â  400   PubMed  15473975   Grosbras M  Jansen M  Leonard G  McIntosh A  Osswald K  Poulsen C  Steinberg L  Toro R  Paus T   Neural mechanisms of resistance to peer influence in early adolescence  Journal of Neuroscience  2007 27 8040â  8045   PubMe"/>
            <x14:filter val="ogy in order to ensure consumer  product safety  Etter et al   2011  Flouris and Oikonomou  2010    Conflict of Interest  Andreas Flourisâ   salary is paid by the Centre for Research and  Technology Thessaly  He has served as an expert consultant for  the World Health Organization regarding electronic nicotine deliv   ery systems  All authors report no financial or personal relation   ships with other peo"/>
            <x14:filter val="ollege London  Weston Education Centre  10 Cutcombe Rd  London SE5 9RJ   emmert roberts kcl ac uk   Declaration of Interests   All authors have completed the Unified Competing Interest form at www icmje org coi_disclosure pdf  available on request from the  corresponding author    ER has nothing to disclose  EE reports research grants from Pfizer and grants from Forum Pharmaceuticals that supplement NIH_x000a_Alcohol Studies  a UK Clinical Research Collabo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MR K023195 1   The funders played no role i"/>
            <x14:filter val="om   jat article abstract 41 8 670 3964595 by U  niversity of G  lasgow   user on 21 February 2020  Funding  Analytical fees were jointly covered by UniversitÃ  Lille 2 and INNOVA SAS  that markets the NHOSSÂ  electronic cigarette brand  The authors themselves  received no financial or other consideration from the electronic cigarette or  tobacco industry  while the study was partially funded by INNOVA S"/>
            <x14:filter val="ON  Corresponding Author   E mail  HDestaillats lbl gov  phone   510  486 5897   Notes  The authors declare no competing financial interest   â   ACKNOWLEDGMENTS  This research was funded by the University of California  Tobacco Related Disease Research Program  TRDRP   Grant  23XT 0005   Lawrence Berkeley National Laboratory  LBNL   is operated under U S  Department of Energy Contract DE   AC02 05CH112"/>
            <x14:filter val="on arrival but he never regained consciousness  He was diag   nosed with anoxic encephalopathy and declared brain dead in  the hospital by day 5  An autopsy was not performed as he  was an organ donor  Comprehensive serum drug testing done  on specimens collected on presentation detected only  This case was presented in poster format at the 2013 North American  Congress of Clinical Toxicology in Atlant_x000a_sult in levels 30â  70  lower  8    Studies on blood nicotine levels achieved with use of ENDS  are conflicting with some suggesting very little nicotine may  be absorbed while others document levels consistent with the  lower end of cigarette smoking  10  11   Cotinine levels from  ENDS used to appear similar to those of cigarette users  12    Unintentional ingestions of nicotine  primarily in the form  _x000a_d nicotine containing solutions  may increase  This case highlights the potentially fatal results   Conflict of Interest None   References  1  Centers for Disease Control and Prevention  2013  Tobacco product  use among middle and high school studentsâ  United States  2011â    2012  MMWR Morb Mortal Wkly Rep 62 45  893â  897  2  Regan AK  Promoff G  Dube SR  Arrazola R  2013  Electronic  nicotine delivery"/>
            <x14:filter val="on as substitutes for tobacco  while   reducing the prevalence of smoking and nicotine dependence   Funding  This research was funded by a grant from the Canterbury Community Trust    10 March  2012   and was one project being undertaken as part of New   Zealandâ  s Tobacco Control Research TÅ ranga  AÂ  programme of innovative   research to halve smoking prevalence in Aotearoa New Zealand within a dec  _x000a_ ade  The TÅ ranga is supported through funding from the Reducing Tobacco   related Harm Research Partnership co funded by the Health Research Council   and the Ministry of Health of New Zealand  HRC grant 11 818    Declaration of Interests  None declared   Acknowledgments  We thank A Â Richardson  M Â Nicholson  D Â Ritchie  C Â Botros and N Â"/>
            <x14:filter val="on Harmonization of Technical Requirements  for Registration of Pharmaceuticals for Human Use   the Declaration of Helsinki  concerning medical re   search in humans  â œEthical Principles for Medical  Researchâ    and any local  Israeli  regulations   A clinical site monitoring was performed by  GCP Clinical Studies Ltd   Rosh Haâ  Ayin  Israel   RESULTS  We screened 30 patients between November and  D_x000a_ameters are warranted for  the complete characterization of the Syqe Inhaler as  a medical device   Declaration of interest  This study used data col   lected during a research work supported by a Syqe  Medical grant awarded to Prof  Eisenberg  Dr  Almog  is an advisor in clinical and analytical pharmacology  to Syqe Medical  Syqe Medical had no role in study  design  data collection and analysis and in_x000a_terpretation  of data  and writing of the article   The authors report no conflicts of interest  The au   thors alone are responsible for the content and writing  of the paper   Elon Eisenberg received an unrestricted research  grant from Syqe Medical  Miri Ogintz reports no con   flict of interest  Shlomo Almog is an advisor in clinical  and analytical pharmacology to Syqe Medic"/>
            <x14:filter val="Online Voluntary Reporting  https   www   accessdata fda gov scripts medwatch medwatch online htm  Funding  This work was done as part of federal employment  There is no   outside funding involved   Declaration of Interests  None declared   Acknowledgments  The author would like to thank Idara Udoh  B S   Patricia   Richter  Ph D   and Cathy Backinger  Ph D   for their help in   developing this article"/>
            <x14:filter val="ons that may improperly inform practi   tioners  policymakers and the regulation of these devices   Funding  This research was supported in part by funding from the National Institutes   of Health  R01CA19044  CDD and MBS  and K01DA037950  JLP    The   content is solely the responsibility of the authors and does not necessarily   represent the official views of the NIH or the Food and Drug Administration_x000a_   Declaration of Interests  CDD  DPG  ACV  JLP  RSN  and DBA have no competing interests  MBS is   currently consulting for Arena pharmaceutical   References   1  Herzog B  Gerberi J  Scott A  Equity research  Nielsen   Tobacco â  all chan   nelâ   data  Wells Fargo Securities  March 31  2015    2  Corey CG"/>
            <x14:filter val="ontrol of e cigarette refill liquids  significant differences  between the NIC content measured and declared on the labels  have been recently reported 4 5 Nicotine in e liquids is extracted  from tobacco  and this process may also extract other minor  tobacco alkaloids  such as nornicotine  NNIC   anatabine   ATB   anabasine  ABS   and myosmine  MYO   and cause  the formation of degradation products su_x000a_m  Grace  Lokeren  Belgium    Sample Collection and Preparation  Twelve e cigarette  refill liquids declaring on their labels nicotine concentrations  from 0 to 18 mg mL were purchased via Internet shops from  different vendors in the EU between February and April 2015   Approximately 10 mg of each sample was accurately weighed  into a 100 mL volumetric flask and the flask filled up to the  mark with me_x000a_the microgram per  milliliter level  Measured concentrations of NIC were then  compared with values declared by manufactures on their  packages  Table S4   In some cases  significant differences were  found between labeled and measured levels of NIC  For  instance  L3 and L12 contained NIC concentrations signifi   cantly lower than declared  whereas L1  labeled as containing  no NIC  presented NIC at 12_x000a_ Corresponding Author   Tel    32 14 571320  E mail  thomas wenzl ec europa eu   Notes  The authors declare no competing financial interest   â   REFERENCES   1  Famele  M   Ferranti  C   Abenavoli  C   Palleschi  L   Mancinelli   R   Draisci  R  Nicotine Tob  Res  2015  17  271    2  McNeill  A   Brose  L   Calder  R   Hitchman  S   Hajek  P    McRobbie  H  E cigarettes  an evidence update  Public Heal"/>
            <x14:filter val="oor air interventions  PLOS ONE   https   doi org 10 1371 journal pone 0177718 May 17  2017 2   24  Funding  Research reported in this publication was  supported with a grant from the National Heart   Lung  and Blood Institute of the National Institutes  of Health under award number R01HL103684   http   www nhlbi nih gov   to San Diego State  University Research Foundation  Dr  M  Hovell   principal inve_x000a_is   decision to publish  or preparation of the  manuscript   Competing interests  The authors have declared  that no competing interests exist   association with size differentiated particle levels in 60 mostly non smoking  70   households  in Italy found that sealing doors and windows  using kitchen air exhaust systems  building  density around the home  and larger home volume lowered levels of fine p_x000a_ntributions  Conceptualization  NK JB SH   Data curation  JB BN SL   Formal analysis  NK JB BN SL   Funding acquisition  MH   Investigation  SO SH   Methodology  NK JB SH CRH VB BN   Project administration  SH SO MH   Software  NK JB BN SL VB   Supervision  MH SH NK   Validation  NK JB BN SO SL EB   Visualization  NK JB   Writing â   original draft  NK JB   References  1  Orton S  Jones LL  Cooper S  Lew"/>
            <x14:filter val="or her contribution to the  development and design of the YTPS   Compliance with ethical standards  Conflict of interest The authors declare that they have no conflict  of interest   Ethics approval The study obtained ethics approval from the ethics  committee of the Stirling Management School at the University of  Stirling  Participant and parental informed consent was obtained prior  to survey administr_x000a_ation   Funding This work was supported by a Grant from Cancer  Research UK  C312 A15192    Open Access This article is distributed under the terms of the  Creative Commons Attribution 4 0 International License  http     creativecommons org licenses by 4 0    which permits unrestricted  use  distribution  and repr"/>
            <x14:filter val="or this   study was approved by the Western Institutional   Review Board  WIRB PRO NUM  20130949    Conflict of Interest Statement  The authors have no conflicts of interest to re   port   Acknowledgments  The research was supported by a seed grant   awarded to Pallav Pokhrel by the University of Ha   waii Cancer Center  The authors thank Nick Mu   ranaka for help with data collection and Grant   Uyeda an"/>
            <x14:filter val="ora  CO 80045  Work Phone Number    303 724 441  Fax  303 724 4491    Dana Dabelea ucdenver edu     Conflicts of Interest Statement  The authors have no financial relationships or conflicts of interest relevant to this article to disclose   Competing interests  the authors have no competing interests   HHS Public Access  Author manuscript  Obesity  Silver Spring   Author manuscript  available in PMC 2016"/>
            <x14:filter val="ore  20 or More of the Last 30 Days Measures of E cigarette Use  TUS CPS  2014 5   Acknowledgments  Funding was received from the National Cancer Institute under grant P01 CA200512   Author Contributions  David T  Levy conceived of the idea  wrote the initial draft  and revised the paper  while  Zhe Yuan and Yameng Li helped in developing the analysis  conducted the data analyses  wrote the initial metho_x000a_ds  and results section  and reviewed the final manuscript   Conflicts of Interest  The authors declare no conflict of interest  The founding sponsors had no role in the design  of the study  in the collection  analyses  or interpretation of data  in the writing of the manuscript  and in the  decision to publish the results   References  1  U S  Department of Health and Human Services  The Health Co"/>
            <x14:filter val="ormed in accordance with International   Conference on Harmonization  Good Clinical Practice  the   Declaration of Helsinki guidelines 13 14 national regulations  and   was approved by the local Institutional Review Board in July 2013   before starting the study  The study was conducted at the Tokyo   Heart Center Osaki Hospital and registered at ClinicalTrials gov    identifier NCT01970995    Participa_x000a_ Supplementary Material  Supplementary data are available at Nicotine   Tobacco Research   online   Funding  The study was funded by Philip Morris Products S A   Declaration of Interests  All authors are employees of Philip Morris Products S A   Acknowledgments  The authors would like to thank Dr  Masahiro Endo  MD  study Principal   Investigator Tokyo Heart Center Osaki Hospital  LSI Medience Corporatio_x000a_orld Medical Association  WMA   Ethical principles for medical research   involving human subjects  Declaration of Helsinki   2008  www wma net   en 30publications 10policies b3 17c pdf  Accessed February 01  2017    14  ICH E6  R1   Guideline for good clinical practice  1996  www ich org   fileadmin Public_Web_Site ICH_Products Guidelines Efficacy E6 E6_R1_  Guideline pdf  Accessed August 14  2014    1"/>
            <x14:filter val="ot necessarily represent the official  position of the Centers for Disease Control and Prevention   Conflict of interest  none declared   REFERENCES  1  Office on Smoking and Health  US Department of Health and  Human Services  The Health Consequences of Smoking  A  Report of the Surgeon General  Atlanta  GA  US Department  of Health and Human Services  2004   2  Petersen L  Handel J  Kotch J  et al  Smok"/>
            <x14:filter val="ous systems   J Neurosci 15  1912â  1939   Additional information  Competing interests  The authors declare no conflicts of interest   Funding  This work was supported by the UC Tobacco Related Diseases  Research Program 18XT 0085  F M L     CÂ  2015 The Authors  The Journal of Physiology CÂ  2015 The Physiological Society"/>
            <x14:filter val="outh ENDS use when trying to estimate  the net population health impact of these products   Role of funding sources  This work was supported by NIDA grant  R01DA026450  NIDA had no role in the  study design  collection  analysis or interpretation of the data  writing the manuscript  or  the decision to submit the paper for publication   Contributors  Authors SKS  AHand KMCdesigned the study andwrote the _x000a_ draft of the manuscript and all authors contributed to and have ap   proved the final manuscript   Conflict of interest  All authors declare that they have no conflicts of interest   References  Ayers  J  W   Ribisl  K  M     Brownstein  J  S   2011   Tracking the rise in popularity of elec   tronic nicotine delivery systems  electronic cigarettes  using search query surveil   lance  American Journal of"/>
            <x14:filter val="oval for the study protocol  including the informed consent form  This  study meets the code of the Declaration of Helsinki   n Corresponding author at  Tobacco Control Unit  Cancer Prevention and Control  Program  Institut CatalÃ  dâ  Oncologia  Av  Granvia de l Hospitalet  199 203   L Hospitalet de Llobregat  08908 Barcelona  Spain  Fax  Ã 34 932 607 956   E mail address  jmmartinez iconcologia net  D_x000a_val for the  study protocol  including the informed consent form  This study meets the code of  the Declaration of Helsinki   2 2  Airborne marker of passive exposure  nicotine   We sampled the nicotine in the air with a sampling device  which included a  filter of 37 mm in diameter treated with sodium bisulphate  Hammond and  Leaderer  1987   It was installed suspended from the ceiling following a stan_x000a_lly similar  Our results show that  non smokers passively exposed to e cigarettes absorb nicotine   Funding  This project was funded by the Instituto de Salud Carlos III   Government of Spain  RTICC RD06 0020 0089  RD12 0036 0053  and PI081436   the Ministry of Universities and Research  Govern   ment of Catalonia  Grant 2009SGR192   and the Directorate of  Public Health  Ministry of Health  GFH 20051  f_x000a_rom the Govern   ment of Catalonia   Competing interests  Authors declare that they have no conflicts of interest   Contributors  MB and JMMS conceived the study  conducted the fieldwork   prepared the database  analysed the data and drafted the manu   script  MB  JMMS  XS  MF  RPO  JAP  ES  and EF contributed  substantially to the conception  design  and interpretation of data   All authors contr"/>
            <x14:filter val="ovided either by the parents of those aged 11e15  years  or by those individuals aged 16e18 years   Funding  Action on Smoking and Health commission and fund the  annual youth survey  which is conducted by YouGov  Public  Health England provided the analytical resources for this  study  AM and LB were supported by Cancer Research UK  grant C25586 A19540   Competing interests  Brian Eastwood is employed f_x000a_ull time at PHE and has received  funding from PHE to support his PhD at the Institute of Psy   chiatry  Psychology and Neurosciences  King s College Lon   don  Deborah Arnott and Hazel Cheeseman are employed full  time at ASH  which receives funding for its survey work from  the British Heart Foundation  Cancer Research UK and the  Depart_x000a_ment of Health  ASH receives no funding from com   mercial organisations  Martin Dockrell  Katherine East  Leo   nie Brose and Ann McNeill and have no interests to declare   AM and LB were authors of the PHE E cigarette report2 and  AM a contributor to the RCP report 3 AM  LB and KE are  members of the UK Centre for Tobacco and Alcohol S_x000a_tudies  which receives core funding from the British Heart Founda   tion  Cancer Research UK  Economic and Social Research  Council  Medical Research Council  and the Department of  Health under the auspices of the UK Clinical Research  Collaboration   All authors contributed to the analysis plan  which was  implemented by BE  All au"/>
            <x14:filter val="pack years of smoking    1081  Nicotine   Tobacco Research  Volume 11  Number 9  September 2009    Funding    This study was supported by contract  N01 HR 46002 from the    Division of Lung Diseases of the National Heart  Lung  and   Blood Institute  NHLBI       Declaration of Interests    L M Z  is an employee of Pinney Associates  Inc   a consulting fi rm   that provides services to GlaxoSmithKline Co"/>
            <x14:filter val="paper  BD was a secondary event  analyst  reviewed and edited the paper   Competing interests None declared   Disclaimer This information is not a formal dissemination of information by FDA  and does not represent Agency position or policy   Provenance and peer review Not commissioned  externally peer reviewed   Data sharing statement Reports posted to CTPâ  s public Freedom of Information  Act  FOIA"/>
            <x14:filter val="paper  JMS and EA T organised and participated in the expert  meeting and revised the draft paper   Funding This work was supported by grants from the Flight Attendant Medical  Research Institute to the Johns Hopkins Center of Excellence  the University of  California  San Francisco Bland Lane Center of Excellence  and the American Academy  of Pediatrics Julius B Richmond Center of Excellence  The fundin"/>
            <x14:filter val="part  and Joanne Lorimer   Denise Miller and Henry Bohte for their help in undertaking this study   Funding This project was funded by Ruyan Group  Holdings  Limited  Beijing and  Hong Kong  via Health New Zealand Ltd  The study sponsors supplied the ENDDs used  in the trial and funded the trial  The Clinical Trials Research Unit contracted with  Health New Zealand Ltd to conduct the trial  independently_x000a_d  independently of the sponsors   Competing interests CB  ST and RL have no competing interests to declare  HM has  received honoraria for speaking at research symposia and received benefits in kind and  travel support from  and has provided consultancy to the manufacturers of smoking  cessation medications  ML acted as contract manager with the sponsor  Ruyan Group   Holdings  Limited  via his company"/>
            <x14:filter val="per and NKC and JB provided critical revision  All authors gave final approval  of the manuscript   Funding All work was funded internally by Legacy   Competing interests None   Provenance and peer review Not commissioned  externally peer reviewed   Data sharing statement All data collected are included in the manuscript except  for some additional web pages coded  and are available by request   REFERENC"/>
            <x14:filter val="persisting effects from disruption of late neural  development  Unfortunately  there is sparse and conflicting  information concerning drug effects during adolescence in  animal models  Adolescents show hyposensitivity to  dopamine agonists in terms of locomotor activity  but this  might not extend to reinforcing effects  Spear and Brake  1983  Spear 2000b   There is initial information that drugs  of ab"/>
            <x14:filter val="Peter Hajek received research funds from and provided consultancy to manufacturers of smoking cessation medications. The remaining authors have no conflicts of interest to declare."/>
            <x14:filter val="Pharamceutical"/>
            <x14:filter val="Pharmaceutical"/>
            <x14:filter val="Philip  Morris External Research Programme  K A K   and funds from  the University of Copenhagen   Conflicts of Interest  The authors disclose that they have no conflicts of interest with  respect to this manuscript   Ethical Standards  All animal studies were conducted in accordance with the  European Communities Council Directive of 24 November  1986  86 609 EEC  as well as with Danish legislations  Th"/>
            <x14:filter val="pigenetic regulation 26 Recent  work examining sex differences in the effects of  MAOA has reported conflicting findings  Some  studies find sex differences in effects on brain  structure and information processing 18 27 whereas  others do not 24 Of particular relevance  the few  studies of female patterns in relation to GMAOA Emalt  interactions are inconsistent  Two studies identified  MAOA L as the ris"/>
            <x14:filter val="plementary Tables 1 and 2 and FigureÂ 1 can be found online at   http   www ntr oxfordjournals org  Funding  Funding was provided internally through the Centers for Disease Control and   Prevention   Declaration of Interests  None declared   Acknowledgments  The findings and conclusions in this report are those of the authors and do   not necessarily represent the views of the Centers for Disease Control"/>
            <x14:filter val="pondence to Cohn  Battelle  2111 Wilson Blvd  Suite 1000  Arlington  VA 22201  cohn battelle org    Declaration of Interest  The authors report no conflicts of interest   Amanda Johnson was the lead Research Analyst at the Schroeder Institute at Truth Initiative throughout the development of this   publication  She is now a Health Scientist at the Center for Tobacco Products at FDA   HHS Public Access"/>
            <x14:filter val="portant intellectual content  JB  LS and   RW were involved in the acquisition of data and obtained funding for the study  LK is the guarantor of this work and  as such  had full   access to all the data and take responsibility for the integrity of the data and the accuracy of the data analysis   Competing interests  LS has received honoraria for talks  an unrestricted research grant and travel expenses _x000a_tality from manufacturers of smoking cessation medications  JB has   received unrestricted research funding from Pfizer   Europe PMC Funders Group  Author Manuscript  Addiction  Author manuscript  available in PMC 2019 February 01   Published in final edited form as   Addiction  2019 February   114 2   294â  303  doi 10 1111 add 14446    E  urope PM  C   Funders A  uthor M  anuscripts   E  urope PM  C   _x000a_okers increased over time   among all groups and was consistently more common in lower SES groups   Funding  Cancer Research UK  C1417 A22962   Introduction  Tobacco smoking leads to the premature death of an estimated 7 million people globally and   96 000 in the UK each year 1 2 The burden of mortality and disease is heaviest among more   disadvantaged groups with smoking one of the most important caus_x000a_alternative measure of SES   two   categories  Social housing and â  Otherâ    referent     Role of funding source  CRUK provided support to RW  JB  LS and LK  C1417 A22962    The funders had no role in study design  data collection  analysis  or interpretation of data    writing or the decision to submit the paper for publication  LK confirms that he had full   access to all the data in the study and ha"/>
            <x14:filter val="POTENTIAL CONFLICT OF INTEREST: The authors have indicated they have no potential conflicts of interest to disclose."/>
            <x14:filter val="power settings can be misleading be   cause liquid consumption per puff increases at higher power   Funding  No funding was provided for this study   Conflicts of interest  In the past 3 years  KF has published 2 studies funded by the non   profit association AEMSA and 1 study funded by the non profit asso   ciation Tennessee Smoke Free Association  KK  AP  AS  KP and GG have  no conflict of interest to"/>
            <x14:filter val="pplementary Material  Supplementary data can be found online at http   www ntr oxfordjournals org   Funding  Both authors are members of the UK Centre for Tobacco and Alcohol Studies    Funding to UKCTAS from the British Heart Foundation  Cancer Research UK    TableÂ 1  Annual Absolute   Changes in Smoking Behaviors Among Respondents Reporting and Not Reporting a Longstanding Mental   Health Disorder or _x000a_earch  under the auspices of the UK   Clinical Research Collaboration  is gratefully acknowledged   Declaration of Interests  None declared   Acknowledgments  The authors thank Dr  Elena Ratschen  University of Nottingham  for her com   ments on the manuscript  Our analysis of trends in smoking behaviors was   carried out as part of a wider report on smoking and mental health commis   sioned by the Roya"/>
            <x14:filter val="pproach to enable  the influence of any missing data to be investigated   Competing interests  None declared   1 Buszewicz M  Rait G  Griffin M  Nazareth I  Patel A  Atkinson A  et al  Self management  of arthritis in primary care  randomised controlled trial  BMJ 2006 333 879   2 Sedgwick P  Explanatory trials versus pragmatic trials  BMJ 2014 349 g6694   3 Marston L  Sedgwick P  Randomised controlled"/>
            <x14:filter val="pregnancy   Acknowledgments  This work was supported by NIH grants DA026539 and DA09167  Additional funding and support were provided   by the McNair Medical Institute and the Brain and Behavior Foundation  We acknowledge the support of the Diana   Helis Henry Medical Research Foundation through its direct engagement in the continuous active conduct of   medical research in conjunction with the Baylor Co"/>
            <x14:filter val="pressurized aerosol nicotine products and heat not burn tobacco products  are increasingly being   Declaration of Interests  The authors declare no conflicts of interest   HHS Public Access  Author manuscript  Addiction  Author manuscript  available in PMC 2018 January 01   Published in final edited form as   Addiction  2017 January   112 1   8â  17  doi 10 1111 add 13394   A  uthor M  anuscript  A  ut_x000a_t extrapolations of their likely benefits and   harms from shorter term evidence   Acknowledgments  Funding was received from the Food and Drug Administration through the National Institute on Drug Abuse under   grant 1R01DA036497 01  All authors contributed to the writing of this manuscript  References  1  Holford TR  Meza R  Warner KE  Meernik C  Jeon J  Moolgavkar SH  et al  Tobacco control and the"/>
            <x14:filter val="problems in ad   olescents  particularly for adolescents under age 15   Author disclosure  Role of funding sources  This study was funded by awards P50   DA039838  R01 DA039854  and R01 DA037902 from the National Insti   tute on Drug Abuse and R01 CA168676 from the National Cancer Insti   tute  This content is solely the responsibility of the authors and does not  necessarily represent the official view_x000a_roved the final manuscript as submitted  and agree to be accountable  for all aspects of the work   Conflict of interest  The authors have no conflicts of interest to  disclose Acknowledgments  Preparation of this article was supported by the National Institute on  Drug Abuse  grants no  P50 DA039838  R01 DA039854  and R01   DA037902  and the National Cancer Institute  grant no  R01   CA168676    Referenc"/>
            <x14:filter val="proval of the Duke  University Institutional Animal Care and Use Committee  in  accordance with the declaration of Helsinki and with the  Guide for the Care and Use of Laboratory Animals as  adopted and promulgated by the National Institutes of  Health  Timed pregnant Spragueâ  Dawley rats were shipped  on gestational day  GD  2 by climate controlled truck  total  transit time o1 h   housed individually"/>
            <x14:filter val="proval of the Duke  University Institutional Animal Care and Use Committee  in  accordance with the declaration of Helsinki and with the Guide  for the Care and Use of Laboratory Animals as adopted and  promulgated by the National Institutes of Health  Timed   pregnant Spragueâ  Dawley rats  Charles River  Raleigh  NC   were shipped on gestational day 2 by climate controlled truck   total transit timeb1"/>
            <x14:filter val="provided significant input in redrafting  contributed to and  have approved the final manuscript   Funding Cancer Research UK  C25586 A19540  funded the work on this  manuscript  All authors are part of the UK Centre for Tobacco and Alcohol Studies   a UK Clinical Research Collaboration Public Health Research  Centre of Excellence   Funding from the Medical Research Council  British Heart Foundation  Ca_x000a_anuscript and in the decision to  submit this manuscript for publication   Competing interests None declared   Ethics approval Kingâ  s College London   Provenance and peer review Not commissioned  externally peer reviewed   Open Access This is an Open Access article distributed in accordance with the  terms of the Creative Commons Attribution  CC BY 4 0  license  which permits  others to distribute  re"/>
            <x14:filter val="pt for important  intellectual content  Williams  Ribisl   Statistical analysis  Derrick   Obtained funding  Williams  Ribisl   Administrative  technical  or material support  Williams   Study supervision  Williams   Conflict of Interest Disclosures  Dr Ribisl has served  as an expert consultant in litigation against tobacco  companies  No other disclosures were reported   Funding Support  Research repor_x000a_ug Administration   Corrections  This article was corrected on March 9   2015  for a change made in Funding Support and a  Disclaimer addition and on March 16  2015  for a  change in wording in the Results section   REFERENCES  1  Herzog B  Gerberi J  E cigs revolutionizing the  tobacco industry  http   www smallcapfinancialwire   com wp content uploads 2013 11 E Cigs   Revolutionizing the Tobacco Indust"/>
            <x14:filter val="pt for important intellectual content  All authors   Statistical analysis  Grana  Popova   Obtained funding  Ling   Study supervision  Ling   Conflict of Interest Disclosures  None reported   Funding Support  Data originate from a study funded by the National Cancer  Institute  R01 CA141661  to L P  and P M L    R A G  is supported by  Tobacco Related Disease Research Program  TRDRP  grant 21FT 0040   Ro"/>
            <x14:filter val="r   smokers who want to replace completely their combustible tobacco   cigarettes with ECIGs 15 16  Funding  This research was supported by the National Institute on Drug Abuse of the   National Institutes of Health under Award Number P50DA036105 and the   Center for Tobacco Products of the US Food and Drug Administration  The   content is solely the responsibility of the authors and does not necessarily_x000a_   represent the views of the NIH or the FDA   Declaration of Interests  None declared   Acknowledgments  The authors thank Janet Austin  Barbara Kilgalen  Kendall Pettaway  and   Kathleen Osei for their help with data collection   References   1  Etter J F  The Electronic Cigarette  An Alternative to Tobacco  Geneva    Switzerland  Jean Francois Etter  2012    2  Vaporzone  Inc"/>
            <x14:filter val="r and source are  credited   Data Availability Statement  All relevant data are  within the paper   Funding  TES and RKTare supported in part by  Young Clinical Scientist Awards from Flight Attendant  Medical Research Institute  FAMRI   SB is supported  by a Clinical Innovator Award from FAMRI and  National Institutes of Health  NIH  grants  R01CA140492 and P50CA058184  The funders had  no role in study _x000a_E   DOI 10 1371 journal pone 0116861 February 4  2015 2   15  Competing Interests  The authors have declared  that no competing interests exist   12 h light dark cycle  Mice were randomly assigned to each treatment group  All experimental  protocols were performed in accordance with the standards established by the US Animal Wel   fare Acts  as set forth in NIH guidelines and in the Policy and Procedure"/>
            <x14:filter val="r and source are  credited   Data Availability Statement  All relevant data are  within the paper   Funding  The authors have no support or funding to  report   Competing Interests  The authors have declared  that no competing interests exist   Amongst 1 242 smokers  224  18   reported smoking cessation after using nicotine enriched  e cigarettes for a minimum period of six months  Use of such e cigarett_x000a_ions  with the variation apparently due to divergent testing  methods  12â  14  Similarly  there is conflicting evidence as to whether e cigarettes are effective  for smoking cessation and this creates a pressing dilemma for regulatory authorities which seek  to minimise harms without stifling a potentially beneficial product  10  11   Therefore  clarity is required on two key issues  whether they are saf"/>
            <x14:filter val="r and source are  credited   Data Availability Statement  All relevant data are  within the paper   Funding  This work was funded by the University of  California Tobacco Related Disease Research  Program Grant  22RT 0127 awarded to PT  National  Institutes of Health Predoctoral Fellowship grant   F32HL116121 awarded to RB  University of  California Chancellors Research Fellowship awarded  to MH  The fun_x000a_sis  decision to publish  or  preparation of the manuscript   Competing Interests  The authors have declared  that no competing interests exist   Conclusions  EC puffing topography was variable among participants in the study  but often similar within  an individual between brands or days  Puff duration  inter puff interval  and puff volume var   ied from conventional cigarette standards  Data on total"/>
            <x14:filter val="r the U S  Food and Drug  Administration   Drs  Pechacek and Eriksen receive unrestricted research  funding support from Pfizer  Inc   â œDiffusion of Tobacco Control  Fundamentals to Other Large Chinese Cities â   Michael Eriksen   Principal Investigator   No financial disclosures were reported by  the other authors of this paper  The authors declare that there  are no other financial relationships with"/>
            <x14:filter val="ral  health  and public health effects of harm  reduction strategies in order to help address these conflicting  views   The purpose of this project was to seek public comment  about harm reduction strategies from the tobacco control  community in order to better understand stakeholdersâ   views  toward this approach  We conducted focus groups among  community opinion leaders in the areas of tobacco publi_x000a_us to  spend more of our resources in actually implementing   those  things â  â    Competition for funding has the potential to split the  tobacco control community  which is especially risky in the  face of industry promotion of tobacco products  This view of  the risks of harm reduction strategies was most commonly  endorsed by leaders in the public health community   Additionally  the strategies used_x000a_to prevention  30   to cessation  and 20  to harm reduction  They recommended  that 40  of research funding go to prevention  30  to  cessation  and 25  to harm reduction  table 3    Group differences and group process  In general the tenor toward harm reduction was more  negative at the beginning of each focus group than at the  end  Moderators had the impression that participants were  learning new inf_x000a_ necessary to more fully  protect the public health   ACKNOWLEDGEMENTS  This study was supported by funding from the National Cancer  Institute and National Institute Drug Abuse grant DA13333 02  and  Robert Wood Johnson Foundation Grant 042782   Authorsâ   affiliations                                             A M Joseph   D Hennrikus   D Hatsukami   University of Minnesota  Transdisciplinary Tobacco"/>
            <x14:filter val="rdjournals org  Supplementary Figure S1 can be found online at http   www ntr   oxfordjournals org  Funding  Research reported in this publication was supported by the National Institute   on Drug Abuse of the National Institutes of Health under Award Number   P50DA036105 and the Center for Tobacco Products of the U S  Food and   Drug Administration  The content is solely the responsibility of the author_x000a_ent the official views of the National Institutes   of Health or the Food and Drug Administration   Declaration of Interests  None declare   References   1  Adkison SE  Oâ  Connor RJ  Bansal Travers M  etÂ  al  Electronic nicotine   delivery systems  International Tobacco Control Four Country Survey    Am J Prev Med  2013 44 3  207â  215  doi  http   dx doi org 10 1016 j   amepre 2012 10 018   2  Pepper"/>
            <x14:filter val="re and specific beliefs  like  addiction beliefs  Respondents may be exposed to media sources with  conflicting information about tobacco product addictiveness  and  therefore  identifying a clear relationship between media exposure  and beliefs could be challenging  A more nuanced measure of media  may be warranted as we found that self reported exposure to informa   tion on tobacco product health effect_x000a_s report  are those of the authors and do not represent FDA or NIH positions or  policies   Role of funding sources  HINTS FDA was funded by the National Cancer Institute  and FDA s  Center for Tobacco Products  Office of the Commissioner  and Center  for Food Safety and Applied Nutrition via inter agency agreements with  NCI  and by contract from NCI to Westat  Inc   HHSN261201000064C   The authors are _x000a_first draft of the manuscript  All authors  contributed to and have approved the final manuscript   Conflict of interest  All authors declare that they have no conflicts of interest   References  Berg  C  J   Stratton  E   Schauer  G  L   Lewis  M   Wang  Y   Windle  M   et al   2015    Perceived harm  addictiveness  and social acceptability of tobacco products and  marijuana among young adults  Marijuana"/>
            <x14:filter val="re studies should carefully investigate sex differences when studying  geneâ  environment interplay Conflict of interest statement  The authors have no conflicts of interest to report Acknowledgments  This workwas supported by NIDA Grant DA15223 to Dr  Wakschlag   including support to Dr  Cook  Drs Wakschlag and Cook were also sup   ported by theWalden   Jean Young Shaw and Children s Brain Research  Foun"/>
            <x14:filter val="read and approved the   final manuscript        Int  J  Environ  Res  Public Health 2015  12 3450   Conflicts of Interest   No competing interests are reported in relation to the current study  A small number of KFâ  s and   VVâ  s studies on electronic cigarettes were performed using unrestricted funds provided to the   institution  Onassis Cardiac Surgery Center  by electronic cigarette companies  Entha"/>
            <x14:filter val="red with CC use in  middle schoolâ  aged students  preferably using prospective  research designs   Funding  Funding for this study was provided by the Sisters Health Foundation in  Parkersburg  West Virginia  grant no  f2014 hl 30   and by the Substance  Abuse and Mental Health Services Administration  grant no  RC   P1601194   The funders had no role in the study design  collection  analy   sis  or int"/>
            <x14:filter val="reported the association attenuated to the null after adjusting for   potential confounders  These conflicting findings warrant further   study with a larger sample size and more measures of potential   confounders and mediators  Furthermore  the pathways underlying   the association between maternal and offspring smoking remain   unclear  For example  the effect of maternal smoking during the   developm_x000a_eam  and data manager  University of Queensland who has helped   to manage the data for the MUSP    Funding  The core study was funded by the National Health and Medical   Research Council  NHMRC  of Australia  AAM and RA are   funded by NHMRC Career Development Awards in Population   Health  ID 519756 and ID 519721 respectively   The views   expressed in the paper are those of the authors and not necess_x000a_arily   those of any funding body and no funding body influenced how   the data were analysed and presented   References  1  DiFranza JR  Savageau JA  Rigotti NA  Fletcher K  Ockene JK  McNeill AD    et al  Development of symptoms of tobacco dependence in youths  30 month   follow up data from the DANDY study  Tob Control  2002 11 3  228 35   2"/>
            <x14:filter val="required sample  size and for prioritizing and implementing group based  interventions   Sources of Funding  This research was supported by the National Heart  Lung  and  Blood Institute of the National Institutes of Health and the  Center for Tobacco Products under award P50HL120163  The  content is solely the responsibility of the authors and does not  necessarily represent the official views of the Na"/>
            <x14:filter val="research on harm perceptions would benefit  public health research and tobacco regulation   Role of funding sources  Publication of this article was supported by the U S  Food and Drug Administration   Center for Tobacco Products  No fundingwasprovided specifically for conducting the anal   ysis  drafting the manuscript  or submitting this paper for publication   Contributors  All authors participated in_x000a_evised the manuscript for critical intellectual content  and approved the final version submitted   Conflict of interest  All authors declare that they have no conflicts of interest   References  Ambrose  B  K   Rostron  B  L   Johnson  S  E   Portnoy  D  B   Apelberg  B  J   Kaufman  A  R    et al   2014   Perceptions of the relative harm of cigarettes and e cigarettes among U   S  youth  American Journa"/>
            <x14:filter val="residual lithium contamination  may limit burn  wound extension and potentially improve outcomes   Conflicts of interest  None   r e f e r e n c e s   1  Action on Smoking and Health Factsheet  Use of electronic  cigarettes  vapourisers  among adults in Great Britain  2015   cited 2016 18 01 2016   Available from  http   www ash org   uk files documents ASH_891 pdf    2  Goniewicz ML  Knysak J  Gawron M"/>
            <x14:filter val="responsible for the manuscript preparation  All authors have   read and approved the manuscript    Conflicts of Interest   Some of the studies by Konstantinos E  Farsalinos and Vassilis Voudris were performed using funds   provided to the institution by e cigarette companies  Gene Gillman and Konstantinos Poulas have no   conflict of interest to report    References   1  Farsalinos  K E   Polosa  R  Safe"/>
            <x14:filter val="result in complete cessation of nicotine among long   term users who have stopped smoking   Role of funding source  We  are grateful to Cancer Research UK for funding the study   C27061 A16929   E B   J B   A Mc   L S  and R W  are members of  the UK Centre for Tobacco and Alcohol Studies  K S  is funded by  a CRUK Lynn MacFadyen Scholarship  C27061 A18679   J B â  s post  is funded by the Society for St_x000a_ collected the data and M G    E B   J B  and R W   contributed to the write up of the manuscript   Conflict of interest  L S  has received a research grant and honoraria for a talk and  travel expenses from a Pfizer  manufacturer of smoking cessation  medications  M L G  received a research grant from Pfizer  manu   facturer of smoking cessation medications  J B  and E B  have both  received an unrestric"/>
            <x14:filter val="reting related findings in this study ACKNOWLEDGMENTS  This work was supported by internal research funding through  the Department of Epidemiology  University of Florida   No financial disclosures were reported by the authors of  this paper   REFERENCES  1  Grana R  Benowitz N  Glantz SA  E cigarettes a scientific review   Circulation  2014 129 19  1972â  1986  https   doi org 10 1161   CIRCULATIONAHA 1"/>
            <x14:filter val="revent future poisonings from these novel  devices is critical   Compliance with Ethical Standards  Conflict of Interest None   Source of Funding No dedicated funding was allocated specifically for  this analysis   References  1  U S  Food and Drug Administration  Electronic Cigarettes  e   Cigare t t e s     2015  h t tp      www  fda  gov newsevents    publichealthfocus ucm172906 htm  Accessed 30 Dec 20"/>
            <x14:filter val="review board for the institutions con   ducting our study and was conducted in accordance  with the Declaration of Helsinki  World Medical  Association  1996   Each subject provided written  informed consent prior to participation  Training  sessions on the appropriate technique of dose admin   istration were conducted prior to each dosing period   The nicotine polacrilex lozenge was an investigational _x000a_king cessation Archives of Internal Medicine  162  1267â  1276   World Medical Association   1996   Declaration of Helsinki  48th  World Medical Assembly  Somerset West  Republic of South  Africa  Accessed April 21  2003  from http   www wma net e policy   17 c_e html   642 NICOTINE POLACRILEX LOZENGE  D  ow  nloaded from   https   academ  ic oup com   ntr article abstract 5 5 635 1079494 by U  niversit"/>
            <x14:filter val="rgedwith devel   oping regulatory policies on e cigarettes Disclosures  The authors have nothing to declare other than the federal research  support acknowledged above Funding  This projectwas supported by Tobacco Centers of Regulatory Science  award P50DA036114 from the National Institute on Drug Abuse  NIDA   and Food and Drug Administration  FDA   and Center of Biomedical Re   search Excellence award"/>
            <x14:filter val="ribution of co use    underage youth should not use any tobacco or nicotine containing   products   Funding  All authors were supported by Truth Initiative  ACV was also supported   by the Centers of Biomedical Research Excellence P20GM103644 award   from the National Institute on General Medical Sciences and the Tobacco   Centers of Regulatory Science  TCORS  award P50DA036114 from the   National Instit_x000a_ analysis and interpretation of the data  or preparation  review    or approval of the manuscript   Declaration of Interests  None declared   References   1  Villanti AC  Pearson JL  Glasser AM  etÂ al  Frequency of youth e cig   arette and tobacco use patterns in the U S   measurement precision is   critical to inform public health  Epub ahead of print   Nicotine Tob Res    2016  doi 10 1093 ntr ntw388"/>
            <x14:filter val="Riccardo Polosa, one of the authors of the Nutt paper, is the Chief Scientific Advisor to LIAF. In the paper, he reports serving as a consultant to Arbi Group Srl, an e-cigarette distributor. His research on e-cigarettes is currently supported by LIAF. Another author reports serving as a consultant to manufacturers of smoking cessation products. The editors of the journal added a note at the end of the paper warning readers about the “potential conflict of interest” associated with this work."/>
            <x14:filter val="ript and approved the final manuscript  KMR originated the  study and guided the research process   Funding This research was partially funded by the National Institutes of Health   National Cancer Institute  U01 CA154281   This paper was partially supported by  doctoral training support from the University of North Carolina Lineberger  Comprehensive Cancer Centerâ  s University Cancer Research Fund to J"/>
            <x14:filter val="rl Gustav Carus  Technische UniversitaÌˆt  Dresden  Germany  Disclosures  Authors have disclosed no conflicts of interest  Forms  can be viewed at www acponline org authors icmje ConflictOfInterest  Forms do msNum L16 0400   doi 10 7326 L16 0400  References  1  Wheeler DA  Srinivasan M  Egholm M  Shen Y  Chen L  McGuire A  et al  The  complete genome of an individual by massively parallel DNA sequencing  _x000a_  1    Jan Matthys  MD  University of Ghent  Ghent  Belgium  Disclosures  Authors have disclosed no conflicts of interest  Forms  can be viewed at www acponline org authors icmje ConflictOfInterest  Forms do msNum L16 0283   doi 10 7326 L16 0283  References  1  Harris AM  Hicks LA  Qaseem A  High Value Care Task Force of the Ameri   can College of Physicians and for the Centers for Disease Control and Pre_x000a_adelphia  Pennsylvania  Disclosures  Disclosures can be viewed at www acponline org   authors icmje ConflictOfInterestForms do msNum M15 1840   doi 10 7326 L16 0284  References  1  Bennett JE  Dolin R  Blaser MJ  eds  Mandell  Douglas  and Bennett s Princi   ples and Practice of Infectious Diseases  8th ed  Philadelphia  Saunders  2014   2  Fleming Dutra KE  Hersh AL  Shapiro DJ  Bartoces M  Enns EA  File_x000a_versity of Maryland School of Medicine  Baltimore  Maryland  Disclosures  Authors have disclosed no conflicts of interest  Forms  can be viewed at www acponline org authors icmje ConflictOfInterest  Forms do msNum L16 0332   doi 10 7326 L16 0332  Reference  1  Lerner BH  Caplan AL  Judging the past  how history should inform bioeth   ics  Ann Intern Med  2016 164 553 7   PMID  27089070  doi 10 7326   M15 _x000a_  Riva  MD  PhD  University of Milano Bicocca  Monza  Italy  Disclosures  Authors have disclosed no conflicts of interest  Forms  can be viewed at www acponline org authors icmje ConflictOfInterest  Forms do msNum L16 0331   doi 10 7326 L16 0331  Reference  1  Lerner BH  Caplan AL  Judging the past  how history should inform bioeth   ics  Ann Intern Med  2016 164 553 7   PMID  27089070  doi 10 7326   M15 _x000a_ne  New York  New York  Disclosures  Disclosures can be viewed at www acponline org   authors icmje ConflictOfInterestForms do msNum M15 2642   doi 10 7326 L16 0330  The Deceptive Appeal of Direct to Consumer Genetics  TO THE EDITOR  I read Burke and Trinidad s editorial  1  with  interest  Direct to consumer  DTC  genetic testing is appeal   ing despite policy statements from professional organizations  _x000a_  AOCN  APNG  Saint Louis University  Saint Louis  Missouri  Disclosures  Authors have disclosed no conflicts of interest  Forms  can be viewed at www acponline org authors icmje ConflictOfInterest  Forms do msNum L16 0333   doi 10 7326 L16 0333  References  1  Burke W  Trinidad SB  The deceptive appeal of direct to consumer genetics   Editorial   Ann Intern Med  2016 164 564 5   PMID  26925528  doi 10 73_x000a_s  MD  MA  Case Western Reserve University  Cleveland  Ohio  Disclosures  Authors have disclosed no conflicts of interest  Forms  can be viewed at www acponline org authors icmje ConflictOfInterest  Forms do msNum L16 0410   doi 10 7326 L16 0410  References  1  Hu LT  In the Clinic  Lyme disease  Ann Intern Med  2016 164 ITC65 80    PMID  27136224  doi 10 7326 AITC201605030  2  Cook MJ  Lyme borreliosis  _x000a_ Boston  Massachusetts  Disclosures  Disclosures can be viewed at www acponline org   authors icmje ConflictOfInterestForms do msNum M16 0012   doi 10 7326 L16 0409  References  1  Nadelman RB  Nowakowski J  Fish D  Falco RC  Freeman K  McKenna D   et al  Tick Bite Study Group  Prophylaxis with single dose doxycycline for the  prevention of Lyme disease after an Ixodes scapularis tick bite  N Engl J Med  _x000a_Trust  Munich  Germany  Disclosures  Disclosures can be viewed at www acponline org   authors icmje ConflictOfInterestForms do msNum L16 0002   doi 10 7326 L16 0002  References  1  Hasler WL  Methods of gastric electrical stimulation and pacing  a review of  their benefits and mechanisms of action in gastroparesis and obesity  Neuro   gastroenterol Motil  2009 21 229 43   PMID  19254353  doi 10 1111 j 136_x000a_tryga  MD  UAB Department of Radiology  Birmingham  Alabama  Disclosures  Authors have disclosed no conflicts of interest  Forms  can be viewed at www acponline org authors icmje ConflictOfInterest  Forms do msNum L16 0023   doi 10 7326 L16 0023  References  1  U S  Fire Administration  Electronic Cigarette Fires and Explosions   Emmitsburg  MD  U S  Fire Administration  2014  Accessed at www usfa   fema"/>
            <x14:filter val="rmation in determining the causal  basis of the relationship of cigarette smoking and  depression   Declaration of interest  None   The British Journal of Psychiatry  2010   196  425â  426  doi  10 1192 bjp bp 109 074880  Editorial  Marcus R  MunafoÌ   pictured  is Reader in Biological Psychology at the  University of Bristol  His research interests are in the areas of tobacco and  alcohol use  and thei_x000a_BS8 1TU  UK  Email   marcus munafo bristol ac uk  First received 15 Jan 2010  accepted 30 Mar 2010  Funding  This research was supported in part by a National Alliance for Research on Schizophrenia  and Depression Young Investigator Award to M M   References  1 Boden JM  Fergusson DM  Horwood LJ  Cigarette smoking and depression   tests of causal linkage using a longitudinal birth cohort  Br J Psychiatry"/>
            <x14:filter val="rol measures that account for cigarette taxation    smoke free air  cessation services coverage and funding tobacco use   prevention and cessation interventions at the state level  In so doing    this could potentially contribute to a decline in state level cigarette   and e cigarette current use   Funding  Research reported in this publication was supported by the National Heart    Lung  and Blood Insti_x000a_   Center  OES and JAS are supported in part by the NYU Abu Dhabi Public   Health Research Center   Declaration of Interests  None declared   References   1  WHO Report on the Global Tobacco Epidemic  2008  The MPOWER   package  Geneva  World Health Organization  2008    2  Jemal A  Thun MJ  Ries LA  etÂ al  Annual report to the nation on the sta   tus of cancer  1975â  2005  featuring trends in lung ca"/>
            <x14:filter val="roperties of tobacco and alsomay be viable op   tions for development as smoking cessation agents   Conflict of interest  JER has patent purchase and consulting agreements with Philip  Morris International and consultancy agreements with Targacept  Inc   and Novartis International AG   EDL was sponsored by AstraZeneca Pharmaceuticals   Other authors  none   Acknowledgments  This study was supported by a P"/>
            <x14:filter val="rove the final manuscript as submitted and agree to be accountable for   all aspects of the work    Funding This research received no specific grant from any funding agency in the   public  commercial or not for profit sectors   Disclaimer The findings and conclusions in this report are those of the authors   and do not necessarily represent the official position of the U S  Centers for Disease   Control_x000a_ and Prevention   Competing interests None declared   Patient consent Not required   Provenance and peer review Not commissioned  externally peer reviewed   Data sharing statement All data used for this research are publicly available and   can be accessed at https   www  cdc  gov  tobacco  data_ statistics  surveys  nyts  index    htm   Â  Articl"/>
            <x14:filter val="rovided to clearly evidence the  main parameter affecting lung function during e cigarette vaping   Conflict of interest  The authors declare no conflicts of interest   Acknowledgments  The authors would like to thank all the volunteers involved in the  experiments   References  Ashutosh  K   2000  Nitric oxide and asthma  a review  Curr  Opin  Pulm  Med  6  21â  25   ATS ERS  2005  American Thoracic Soci"/>
            <x14:filter val="rpretation and drafted the   manuscript  All authors have read and approved the final manuscript    Conflicts of Interest   Riccardo Polosa has received lecture fees and research funding from Pfizer and GlaxoSmithKline    manufacturers of stop smoking medications  He has also served as a consultant for Pfizer and    Arbi Group Srl  an Italian distributor of e Cigarettes  Riccardo Polosa is currently scien_x000a_e e cig manufacturer association  CECMOL   Pasquale Caponnetto and Fabio Cibella   have no relevant conflict of interest to declare in relation to this work    References   1  Buchhalter  A R   Acosta  M C   Evans  S E   Breland  A B   Eissenberg  T  Tobacco abstinence   symptom suppression  The role played by the smoking related stimuli that are delivered by   denicotinized cigarettes  Addiction 2005  10"/>
            <x14:filter val="rrent address  National Evidence Based Healthcare Collaborating Agency   Seoul  Republic of Korea   Conflicts of Interest  The authors have no conflicts of interest or financial dis   closures to report     Address correspondence to  Stanton A  Glantz  Ph D   Center for Tobacco  Control Research and Education  University of California San Francisco  530  Parnassus Avenue  Suite 366  San Francisco  CA 9414_x000a_  nicotine and by reducing the odds that an adolescent will stop  smoking conventional cigarettes   Funding Sources  This research was funded in part by the National Cancer Insti   tute  by United States National Institutes of Health Grant CA 113710   by University of California Tobacco Related Diseases Research Pro   gram Grant 21FT 0040  and by the Hellmann Family Fund  The  sponsors had no role in stu"/>
            <x14:filter val="rs approved the final version   Competing interests  We have read and understood the BMJ policy on  declaration of interests and declare that the study on which this article  is based was funded by Cancer Research UK  The authors are members  of the UK Centre for Tobacco and Alcohol Studies  www ukctas ac uk   and have received funding from the British Heart Foundation  Cancer  Research UK  the Economic"/>
            <x14:filter val="rs DMV and ECH designed the study  HX and LP performed the   analysis  DMV and MB wrote the paper   Funding This study was funded by Truth Initiative   Competing interests None declared   Patient consent Not required   ethics approval Advarra Institutional Review Board  formerly Chesapeake IRB     Provenance and peer review Not commissioned  externally peer reviewed   P  rotected by copyright    on D  ec"/>
            <x14:filter val="rticipants for all their time and effort and LIAF  Lega Italiana  AntiFumo  for the collaboration   Conflict of interest JBM has received lecture fees from Pfizer  RP  has received lecture fees from Pfizer and  from Feb 2011  he has been  serving as a consultant for Arbi Group Srl Arbi Group Srl  Milano   Italy   the manufacturer of the e Cigarette supplied the product  and  unrestricted technical and cus_x000a_tudy or analysis and presentation of  the data  None of the authors have any competing interests to declare   References  1  Tobacco Advisory Group of the Royal College of Physicians   2007  Harm reduction in nicotine ddiction  Helping people who  canâ  t quit  Royal College of Physicians  London  2  Polosa R  Benowitz NL  2011  Treatment of nicotine addiction   present therapeutic options and pipeline"/>
            <x14:filter val="RW undertakes research and consultancy for companies that market smoking cessation medicines but not e-cigarettes. He is honorary advisor to the UK’s national Centre for Smoking Cessation and Training. His salary is funded by Cancer Research UK. JB received an unrestricted research grant from Pfizer in 2012 to study smoking cessation trends in England. LS has received a research grant, an honorarium for a talk and travel expenses to attend meetings and workshops from a pharmaceutical company that makes smoking cessation products (not e-cigarettes)."/>
            <x14:filter val="ry Material  Supplementary Tables 1â  3 can be found online at http   www ntr   oxfordjournals org  Funding  This work was supported by the Ministry of Science and Higher Education   of Poland  grant number N N404 025638   Instrumentation and analytical   chemistry at UCSF was supported by the National Institutes of Health  P30   DA012393 and S10 RR026437  The study sponsor had no involvement in the   st_x000a_of data  the writing of the   manuscript or the decision to submit the manuscript for publication   Declaration of Interests  MLG was a faculty member of the Medical University of Silesia  Poland during   the study  He received a research grant from Pfizer  a pharmaceutical company   FigureÂ 3  Changes in select carcinogen levels over 2 weeks of electronic cigarette  e cigarette  use among 20 smokers  m_x000a_ tions  NLB has been an expert witness in litigation against tobacco companies    The other authors declare no potential conflicts of interest   Acknowledgments  We thank Olivia Yturralde  Trisha Mao  Chris Havel  and Lisa Yu for assis   tance with biomarker analysis performed in the University of California San   Francisco  and Jakub Knysak and Izabela Szoltysek Boldys for assistance with   subject rec"/>
            <x14:filter val="s   Results After controlling for correlates that include socioeconomic status  life stress  family conflict  mater   nal depression  maternal scaffolding skills  motherâ  child attachment  child negative affect and effortful  control  smoking during pregnancy was no longer associated with child behavior or emotional problems   Conclusions Future studies need to control for a wide range of covariates of m_x000a_pression   parenting variables  e g   warmth   hostility   family climate factors  e g   stressors  conflict in  the home  and child health factors  e g   birth weight  other  illnesses   Few studies  however  include covariates from  each of these categories  Controlling for demographic fac   tors usually occurs  Ashford  van Lier  Timmermans   Cuijpers    Koot  2008  Batstra  Hadders Algra     Neeleman _x000a_ntrolling for parental  psychopathology is relatively common  but few studies  have assessed family conflict and life stress  or attempted  to assess parenting attitudes  behavior  and the family en   vironment  Although several studies have found a relation   ship between smoking during pregnancy and behavior  problems after controlling for maternal hostility and sup   portive home environment  other imp_x000a_pathology  Huijbregts  et al   2007  McGee   Stanton  1994  or family climate   including stress or conflict  Huijbregts et al   2007    Among studies of the effects of smoking during preg   nancy on externalizing disorders in young children  only  two studies controlled for at least one covariate in each area  of demographic  parental psychopathology  parenting  en   vironment  family stress  and pre or _x000a_lticollinearity in the present study   14 Lavigne et al   composite measures of life stress  family conflict  maternal  depression  and support scaffolding were created by con   verting each measure to standard scores and calculating the  sum of the standard scores to create composite measures   Life Stress  A composite life stress measure was created from   1  the  total stress score of Abidinâ  s  1995 _x000a_e McCubbin Family Changes   Strains Scale   McCubbin  Thompson    McCubbin  1996   aÂ   79   Family Conflict  A composite family conflict scale was created from   1  the  Family Environment Scale conflict scale  Moos   Moos   1981    2  the McCubbin Family Distress Index  a measure  of family pressures and lack of social support  aÂ   87    McCubbin et al   1996   and  3  the McCubbin Family  Problem Solv_x000a_ing Communication scales  McCubbin et al    1996   which assesses conflict related family communica   tion  aÂ   89  testâ  retest reliabilityÂ   86    Maternal Depression  A composite measure of maternal depression was created  from   a  the Beck Depression Inventory  Beck   Steer   1987  Beck  Ward  Mendelson  Mock    Erbaugh   1961   with an average internal consistenc_x000a_cy in regression models that  included demographic  SES  race dummy coded   family  climate  family conflict  stress   maternal depression  par   enting  maternal support engagement  maternal hostility   maternal support scaffolding skills  child attachment    and child birth weight  Models were tested only for  ADHD I  for which smoking during pregnancy showed a  significant relationship when covariates _x000a_able II  Correlates Between Psychosocial Risk Variables  1 2 3 4 5 6 7 8  1  Life stress  2  Family Conflict   36     3  Maternal depression  62     34     4  Support engagement â   24    â   02 â   26     5  Maternal hostility  24     33     27    â   02  6  Maternal Support scaffolding skills â   21 â   11   â   24     29    â   13    7  Attachment security â   21    â   18    â   21     17    â   18   _x000a_oms  including race  African  Americans higher than non Hispanic whites   lower SES   higher family conflict  maternal depression  higher mater   nal hostility  lower support engagement  poorer maternal  support scaffolding  and less secure attachment   Negative Affect  Smoking during pregnancy was not significantly associated  with NA when the psychosocial covariates were included   among those psychosoc_x000a_ial risk factors  race  being Hispanic  rather than non Hispanic white   family conflict  less ma   ternal support engagement  and more maternal hostility  were significantly associated with NA   Discussion  The present study examined the relationship between  smoking during pregnancy and behavior and emotional  problems in a community sample of 4 year old children   This study differe_x000a_versus  non Hispanic White  1 76 1 84 2 27   SES 2 98  2 81   68  Life stress 2 52 â   1 27  Family conflict 6 08    7 02    2 08   Maternal depression 6 83    11 92    1 97   Maternal support engagement 4 92   4 92   3 14    Maternal hostility 10 23    10 22    2 10   Maternal support scaffolding skills 3 13  3 06  1 76  Attachment security 10 83  11 10     20  Birth weight  grams   34  33  49  Note  aLi_x000a_icipating pediatricians in the  Pediatric Practice Research Group who participated in  this study   Funding  National Institute of Mental Health RO1 MH 063665   Principal Investigator  John V  Lavigne   Conflicts of interest  None declared   References  Abidin  R  R   1995   Manual for the Parenting Stress  Index  Odessa  FL  Psychological Assessment  Resources   Ashford  J   van Lier  P  A  C   Timmerma"/>
            <x14:filter val="s 1â  5 and Supplementary Figures 1â  3 can be   found online at http   www ntr oxfordjournals org  Funding  Funding was received by DTL  DBA  RN  and ACV from the National Institute   on Drug Abuse under grant R01DA036497  TRH and RM received funding   FigureÂ 4  Dual versus exclusive vaporized nicotine product  VNP  use sensitivity analysis among never smokers  Sensitivity analysis is conducted holding_x000a_ncer Control and Population Sciences  NCI under grant   UO1 CA97450  RB  KMC  GTF  and DTL received funding from the National   Cancer Institute under grant P01 CA200512   Declaration of Interests  KMC has received grant funding from the Pfizer  Inc  to study the impact of   a hospital based tobacco cessation intervention  and has received funding as   an expert witness in litigation filed against the to_x000a_bacco industry  No other   conflicts of interest are declared   Acknowledgments  We thank Eric Lindblom  Georgetown University Law School  for comments   on an earlier draft   References   1  Abrams DB  Promise and peril of e cigarettes  can disruptive technology   make cigarettes obsolete  JAMA  2014 311 2  135â  139  doi 10 1001   jama 2013 285347    2  N"/>
            <x14:filter val="s CR and AA designed the study and undertook the analysis  CR wrote  the first draft of the paper   Funding This study was funded by the UK Centre for Tobacco Control Studies  a  UKCRC Public Health Research Centre of Excellence  Funding to UKCTCS from the  British Heart Foundation  Cancer Research UK  the Economic and Social Research  Council  the Medical Research Council and the National Institute of H"/>
            <x14:filter val="s in accordance with the ethical con   siderations of the National Bioethics Committee of Iceland   Funding  The Youth in Europe prevention program has been partially  supported in Eastern Europe by Actavis Pharmaceuticals   Actavis has not had any direct influence on the study  approach  methods  research topics  analyses  or reporting   Competing interests  None declared r e f e r e n c e s  1  Corey C"/>
            <x14:filter val="s indicate that full implementation of  comprehensive tobacco control programs at CDC   recommended funding levels is warranted to reduce all  forms of tobacco use among U S  youth 60 In addition   these findings underscore the importance of continued  tobacco product surveillance in conjunction with efforts  to reduce and prevent all tobacco use  as well as research  to understand how non conventional p"/>
            <x14:filter val="s involved in devising the overall study  drafting and revising   this paper and is its guarantor   Funding This project was funded by the UK National Institute for Health Research    NIHR  PHR project 10 3000 07  The study sponsor had no influence on study design   and the collection  analysis  and interpretation of data and the writing of the article   and the decision to submit it for publication   Co_x000a_mpeting interests None declared   ethics approval University of St Andrews  School of Medicine Ethics Committee   Provenance and peer review Not commissioned  externally peer reviewed   data sharing statement Anonymised data from this study will be made publically   available after the end of the study  December 2017   Stata sy"/>
            <x14:filter val="s quitting  cutting down the number of cigarettes smoked and  prevents relapse to smoking   Role of funding sources  Funding for this study was provided by Swiss Tobacco Prevention Fund  TPF   grant  12 000489  The TPF had no role in the study design  collection  analysis or interpretation  of the data  writing the manuscript  or the decision to submit the paper for publication   Contributors  JFE and CB_x000a_st draft of the manuscript and all authors  contributed to and have approved the final manuscript   Conflict of interest  JFE s salary is paid by the University of Geneva  He was reimbursed by amanufacturer  of e liquids for traveling to London and to China   CB s salary is paid by the University of Auckland  CB has no financial or non financial  interests relevant to the submitted work  He has previously"/>
            <x14:filter val="s some evidence  associating early introduction of solid foods and childhood  overweight  There was conflicting evidence for duration of  breastfeeding  socioeconomic status at birth  parity and  maternal marital status at birth  No association with  childhood overweight was found for maternal age or  education at birth  maternal depression or infant ethnicity   There was inconclusive evidence for deliver_x000a_um weight loss 51 gestational  weight gain29 and â  fussy â   infant temperament 44 There was  also conflicting evidence for the following factors  maternal  marital status at birth 29 33 42 socioeconomic status at birth33 42  and parity 28 42 54  Quality assessment  Table 1 shows that both â  selectionâ   and â  ascertainmentâ   quality  assessment scores were weak among the studies reviewed   while â  c_x000a_ final version of the manuscript  All study authors approved the final version of the  manuscript   Funding This work was funded by NHS Nottinghamshire County PCT   Competing interests None   Provenance and peer review Not commissioned  externally peer reviewed   REFERENCES  1  National Health Service  Statistics on obesity  physical activity and dietâ  England  2010  National Health Service  NHS Informa"/>
            <x14:filter val="s to use hookah and blunts     2014 Society for Adolescent Health and Medicine  All rights reserved Conflicts of Interest  There is no potential  perceived  or real conflict of interest  involved in the submission of this manuscript     Address correspondence to  Deepa R  Camenga  M D   M H S   Department of  Pediatrics  Yale University School of Medicine  PO Box 208064  New Haven   CT 06520   E mail addr_x000a_ual Meeting in Boston   MA  All authors were significant contributors in preparing this  manuscript Funding Sources  This work was supported by National Institute on Drug Abuse  grants R01DA026450  S K S  and A H   and K12DA033012  D R C     References   1  Dutra LM  Glantz SA  Electronic cigarettes and conventional cigarette use  among US adolescents  A cross sectional study  published online ahead of"/>
            <x14:filter val="s who were aged between 18 and 35 were eligible to participate   A postcard  which could be used to declare that the household contained no age eligible residents   was included in the mailing   2  The first survey mailing included a cover letter and a one dollar bill  as a â œtoken of appreciation â   The letter explained that when a completed survey was received  the  household would be entered into a_x000a_about the goals of the paper  reviewed and commented on drafts  and approved the final manuscript   Conflicts of Interest  The authors declare no conflict of interest   References  1  Agaku  I T   King  B A   Husten  C G   Bunnell  R   Ambrose  B K   Hu  S S   Holder Hayes  E   Day  H R   Tobacco Product Use Among Adultsâ  United States  Available online  http   www cdc gov mmwr   preview mmwrhtml mm6325a"/>
            <x14:filter val="s with other  substances of abuse   FUNDING  The authors state that this work has not received any  funding   CONFLICT OF INTEREST DISCLOSURE  The authors declare no relationships with any companies  whose products or services may be related to the subject  matter of the article  The authors confirm that the research  presented in this article met the ethical guidelines  includ   ing adherence to the leg"/>
            <x14:filter val="same time  the country needs to invest in the infrastructure needed to  enforce these regulations   Funding  This manuscript was supported by the National Commission Against  Addictions of Mexico  CONADIC   the U S Embassy in Mexico  Merida  Initiative award number SINLEC17CA2011  and the Fogarty  International Center and the National Cancer Institute of the National  Institutes of Health  award numbers _x000a_R01TW010652 and  R01TW009274    Declaration of interests  None declared   Appendix A  Supplementary data  Supplementary data to this article can be found online at https     doi org 10 1016 j ypmed 2018 09 018   References  Adkison  S E   O Connor  R J   Bansal Travers  M   et al   2013  Electronic nicotine delivery  systems  international tobacco control four countr"/>
            <x14:filter val="sample of saliva for cotinine  analysis  We did not collect saliva at time 4 because  there was no funding for cotinine analysis  In addition   schools were resistant to saliva collection because of  the time it took and its disruptiveness in the classroom   Data collection was completed in one class period  ap   proximately 40 min   Passive parental consent was  obtained for the self administered surve"/>
            <x14:filter val="Sara E  Wilczek  University at Buffalo School of Public   Health and Health Professions  New York   Conflict of Interest  No conflicts of interest were reported    1Office on Smoking and Health  National Center for Chronic Disease   Prevention and Health Promotion  CDC   Corresponding author  Kristy Marynak  kmarynak cdc gov  770 488 5493   References  1  Jamal A  Gentzke A  Hu SS  et al  Tobacco use amon"/>
            <x14:filter val="se among youth   Published by Elsevier Inc  on behalf of Society for Adolescent Health and Medicine Conflicts of Interest  The authors have no conflicts of interest or financial  disclosures to report     Address correspondence to  Brian A  King  Ph D   M P H   Office on Smoking  and Health  National Center for Chronic Disease Prevention and Health Promo   tion  Centers for Disease Control and Prevention _x000a_ not necessarily represent the official position of  the Centers for Disease Control and Prevention Funding Sources  There were no sources of funding  either direct or indirect  for  this study References   1  Centers for Disease Control and Prevention  The health consequences  of smoking  A report of the SurgeonGeneral  Atlanta  GA  U S  Department of  Health and Human Services  CDC  Available at  http"/>
            <x14:filter val="se con   cerns for human health were detected in certain samples    Ten out of 28 products had been declared â œfree of nicotineâ     by the manufacturer  Among these ten  seven liquids were   identified containing nicotine in the range of 0 1â  15 Âµg   ml  This suggests that â œcarry overâ   of ingredients may   occur during the production of cartridges  We have further   analyzed the formation of car_x000a_ ingredients   that belong to the groups of flavors and additives  These   compounds remain often undeclared on the packages  but   might comprise also substances of sensitizing  toxic or irri   tating potency  Additional health risks had been discussed   for glycerol or propylene glycol  which are frequently used   as vaporizing solvents  Previous studies on e cigarette   smokers indicated only moderat_x000a_  These products were provided by   seven manufacturers  Ten among these liquids were explic   itly declared â œfree of nicotineâ    however  seven out of   these ten liquids were identified containing nicotine in the   range of 0 1â  15 Âµg ml  For the other 18 liquids  no declara   tion regarding nicotine was provided by the manufacturers   at all  indicating that these products were likely perceived _x000a_th carcinogenic aldehydes  we looked into 5 among the   above mentioned 28 samples lacking nicotine declaration   and 2 additional liquids which were explicitly labeled with   â œcontains nicotineâ   These 7 liquids were analyzed regard   ing their aldehyde contents  Further  one of the presumably   â œfree of nicotineâ   liquids  which is widely distributed and   easily accessible in Germany  was also _x000a_enic compounds  as for example linalool    cinnamic aldehyde  coumarin and eugenol that should be   declared by manufacturers to enable for avoidance by sen   sitized people  Additional methods need to be developed   and applied for the surveillance of products  This might   also include cytotoxicity tests  Farsalinos et al  2013a  for   an initial screening   until now  no well established methods are _x000a_l standards  Sigma Aldrich    Acknowledgments This study was financially supported by intra   mural funding of the German Federal Institute for risk Assessment    Bfr   SFP Grant no  1322 535   References  Benowitz nK  Gourlay SG  1997  cardiovascular toxicity of nico   tine  implications for nicotine replacement therapy  J Am coll   cardiol 29 1422â  1431  Benowitz nL  hennigfield JE  1994  Establishing"/>
            <x14:filter val="se perceptions as well as social norms  related to the use of these tobacco products andmarijuana   Declaration of Interest  The authors report no conflicts of interest   THE AUTHORS  Carla J  Berg  PhD  is an  assistant professor in the  Department of Behavioral  Sciences and Health Education   Emory University Rollins  School of Public Health   Her PhD is in clinical  health psychology  and her  resea"/>
            <x14:filter val="servational data  it lends support to  his treatment option pending confirmation by an RCT   ole of funding source  We  are grateful to the National Centre for Smoking Cessation  nd Training  NCSCT  for funding the study  The funder had no role  n the design and conduct of the study  collection  management   nalysis  and interpretation of the data  and preparation  review  or  pproval of the manuscript"/>
            <x14:filter val="sex differences imply a  need for different psychotropic therapies for male and female  subjects   Conflict of interest  The authors declare no conflict of interest on this work   Acknowledgements  This project was in part supported by NIH grants  DA 013783 and DA 026356 to MDL  We thank Dr  David L Bronson for his excellent  editing of this manuscript   1  Knopik VS  Maternal smoking during pregnancy an"/>
            <x14:filter val="shed by Elsevier Inc  on behalf of Society for Adolescent Health  and Medicine  All rights reserved Conflicts of Interest  The authors of this paper have no conflicts of interest to  declare     Address correspondence to  John J D  Turner  Ph D   School of Psychology   University of East London  Stratford Campus  Water Lane  London E15 4LZ   United Kingdom   E mail address  j j d turner uel ac uk  J J D  _x000a_tion or cessation efforts   R  Greenhill et al    Journal of Adolescent Health 59  2016  612e619 619Funding Sources  This work is supported by Cancer Research UK grant C50882   A20492  The funding source had no role or involvement at any  stage of the literature review References   1  Use of electronic cigarettes  vapourisers  among adults in Great Britain   2015  Available at  http   www ash org uk file"/>
            <x14:filter val="sing the  manuscript  and read and approved the final manuscript   Competing interests  The authors declare that they have no competing interests   Received  17 December 2010 Accepted  23 August 2011  Published  23 August 2011  References  1  Etter JF  Nicotine replacement therapy for long term smoking cessation   Tobacco Control 2006  15 280 285   2  Kozlowski LT  Edwards BQ  â œNot safeâ   is not enou"/>
            <x14:filter val="sions to  the tips for patients   Competing interests We have read and understood the BMJ policy on declaration  of interests and declare the following interests  There was no specific funding for  this article  JHB and RB receive support from the National Institute of Health  Research  PA is funded by the UK Centre for Tobacco and Alcohol Studies and  is supported by the NIHR Biomedical Research Centre_x000a_he NHS  the NIHR or the Department of Health  JHB  PA  and RB have  no other competing interests to declare   Contributors JHB  RB and PA all contributed to the conception and design of the  work  the acquisition  analysis  and interpretation of the data  the drafting and  revision of the manuscript critically for important intellectual content  and final  approval of the version to be published  JHB is"/>
            <x14:filter val="smokers  accessing stop smoking services 18 which is more likely to have  arisen from reductions in funding for antismoking media  campaigns and smoking cessation services  Observational data  indicate that of smokers who try to quit without accessing stop  smoking services  those who use e cigarettes are around 50   more likely to succeed than those who do not  or those who use  nicoting replacement the_x000a_trol research and  implementation   Competing interests  We have read and understood BMJ policy on  declaration of interests and have no relevant interests to declare   Provenance and peer review  Commissioned  not externally peer  reviewed   1 Action on Smoking and Health  Electronic cigarettes  2016  www ash org uk files   documents ASH_715 pdf   2 Britton J  Bogdanovica I  Electronic cigarettes  A re"/>
            <x14:filter val="smoking and  depression in which cigarette smoking increases the risk of  symptoms of depression   Declaration of interest  None   The British Journal of Psychiatry  2010   196  440â  446  doi  10 1192 bjp bp 109 065912   See editorial  pp  425â  426  this issue   by a feedback loop in which smoking increases risks of depression   while at the same time the onset of depression leads to an  increased co_x000a_fergusson otago ac nz  First received 9 Mar 2009  final revision 25 May 2009  accepted 16 Sep 2009  Funding  This research was funded by grants from the Health Research Council of New Zealand  the  National Child Health Research Foundation  the Canterbury Medical Research Foundation  and the New Zealand Lottery Grants Board   References  1 Smart D  Hayes A  Sanson A  Toumbourou JW  Mental health and  wel"/>
            <x14:filter val="Sokol Hessner  P   Kim  H   Whitfield Gabrieli  S   and  Gabrieli  J D   2007   Development of the declarative memory system in the  human brain  Nat  Neurosci  10  1198â  1205   Paus  T   Zijdenbos  A   Worsley  K   Collins  D L   Blumenthal  J   Giedd  J N    Rapoport  J L   and Evans  A C   1999   Structural maturation of neural path   ways in children and adolescents  in vivo study  Science 283  19"/>
            <x14:filter val="Some of the studies by K.F. and V.V. were performed using unrestricted funds provided to the institution (Onassis Cardiac Surgery Center) by electronic cigarette companies."/>
            <x14:filter val="spital  The views expressed in the paper are those of the  authors and not necessarily those of any funding body   Authorsâ   affiliations                                             A Al Mamun  R Alati  J M Najman  G M Williams  School of Population  Health  The University of Queensland  Herston  Queensland  Australia  F V Oâ  Callaghan  Griffith Psychological Health Research Centre  Griffith  Universit_x000a_llaghan  W Bor  Mater Misericordiae Hospital  The University of  Queensland  Queensland  Australia  Funding  The core study was funded by the National Health and Medical  Research Council  NHMRC  of Australia  This work was funded by the  NHMRC grant number  252834   REFERENCES  1 Cornelius MD  Leech SL  Goldschmidt L  et al  Prenatal tobacco exposure  is it  a risk factor for early tobacco experimentati"/>
            <x14:filter val="Spring  MD 20993  USA  Tel  301 796 8311  Fax   301 595 1435  E mail  Kenneth Taylor fda hhs gov   Funding  This research was funded by the U S  Food and Drug  Administration  Center for Tobacco Products   Notes  This report is not a formal dissemination of information by the  FDA or CDC  nor does it represent the position or policy of  FDA or CDC  The findings and conclusions in this report are  those _x000a_of the authors only   The authors declare no competing financial interest   â   ABBREVIATIONS  ACL  acenaphthylene  ACT  acenaphthene  ANT  anthracene   BAA  benz a anthracene  BAP  benzo a pyrene  BBF  benzo    b fluoranthene  BEP  benzo e pyrene  BKF  benzo k    fluoranthene  CDC  Centers for Disease Control and  Prevention  CHR  chryse"/>
            <x14:filter val="ss and thus  help identify aberrant  cochlear function associated with maternal cigarette smoking   Conflict of interest statement  No competing interests   Acknowledgment  This work was supported in part by theWestern Michigan University  Faculty Research and Creative Activities Award and College of Health and  Human Services Research and Education Development Fund  The authors  would also like to thank"/>
            <x14:filter val="ssation services need to be developed to sup   port quitting of both smoking and e cigarette  use   Declaration of conflicting interests  The authors declared no potential conflicts of interest  with respect to the research  authorship  and or pub   lication of this article   Funding  The authors received no financial support for the  research  authorship  and or publication of this  article   Reference"/>
            <x14:filter val="ssues ranging from peer pressure and self  esteem  impact of parenting styles on parent adolescent  conflict  obsessions with thinness in adolescent females in  some Western cultures  and cultural differences in percep   tion of adolescence as a life stage  to mention but a few   Thus  as with animal models of psychopathology in  humans  to answer the question of the appropriateness of  animal models of a_x000a_ to  peers  adolescence is also frequently characterized by an  increase in the perceived number of conflicts between the  adolescent and his her parents  518   Interestingly  similar  elevations in conflict during the pubertal period are evident  in monogamous family groups of nonhuman primates as  well  518    Indeed  like human adolescents  adolescents of other  species also show alterations in social _x000a_sful  309 572   The most likely domain of  emergent problems may also vary with age  with parental  conflicts particularly likely in young adolescents  see meta   analysis by Laursen et al   311   mood disruptions in mid   adolescence  and risk behavior in late adolescence  see Ref    25  for review   There may be gender differences as well   During early adolescence  females may be unusually vulner   abl_x000a_ researchers have  suggested that stressors occurring prior to adolescence   including parent child conflict  sexual abuse  and the  absence of the father  may in some instances lead to early  puberty in humans  519 526 559    No clear resolution is apparent to the paradox that adoles   cence may be associated with a somewhat elevated gluco   corticoid burden despite presumed inhibitory influences of  the_x000a_111â  40    28  Baer PE  Garmezy LB  McLaughlin RJ  Pokorny AD  Wernick MJ   Stress  coping  family conflict  and adolescent alcohol use  Journal of  Behavioral Medicine 1987 10 449â  66    29  Bailey CC  Kitchen I  Developmental responses to opioids reveals a  lack of effect on stress induced corticosterone levels in neonatal rats   British Journal of Pharmacology 1987 91 119â  25    30  Bardo MT  Neurop_x000a_Basic Books   1994    311  Laursen B  Coy KC  Collins WA  Reconsidering changes in parentâ    child conflict across adolescence  a meta analysis  Child Develop   ment 1998 69 817â  32    312  Laviola G  Adriani W  Terranova ML  Gerra G  Psychobiological  risk factors for vulnerability to psychostimulants in human adoles   cents and animal models  Neuroscience and Biobehavioral Reviews  1999 23 993â  1010"/>
            <x14:filter val="Stegeman  H  Lodder  B  Lodder  C  de Kock and R    Binnekade for excellent technical assistance  Funding was received from Netherlands   Organization for Scientific Research  D S C   N A G   S S   H D M   T P   A N M S  and   A B S    Center for Medical Systems Biology  K W L  and R C v d S   and VU University    H D M   Starting Independent Research Grant  VU European Research Council    AUTHoR conTR_x000a_ts  D S C   H D M   T P  and S S  wrote the manuscript   comPeTIng FInAncIAl InTeReSTS  The authors declare no competing financial interests    Published online at http   www nature com natureneuroscience      Reprints and permissions information is available online at http   npg nature com   reprintsandpermissions    1  Casey  B J   Tottenham  N   Liston  C    Durston  S  Trends Cogn  Sci  9  104â  110"/>
            <x14:filter val="studies  Serious methodological problemswere identified  In 34  of the articles  the authors had a conflict of interest  Studies found fine ultrafine particles  harmfulmetals  carcinogenic tobacco   specific nitrosamines  volatile organic compounds  carcinogenic carbonyls  some in high but most in low trace  concentrations   cytotoxicity and changed gene expression  Of special concern are compounds not f_x000a_ents were often flawed by selection bias   Conclusions  Due to many methodological problems  severe conflicts of interest  the relatively few and often  small studies  the inconsistencies and contradictions in results  and the lack of long term follow up no firm con   clusions can be drawn on the safety of ECs  However  they can hardly be considered harmless Â  2014 The Authors  Published by Elsevier Inc _x000a_                                                                                               250  Conflict of interest                                                                                                                        250  Studies reporting content effect of fluid and or vapor  Table 1  for details see Appendix 2                                                        252  Glycols    _x000a_                                                                                               257  Conflict of interest                                                                                                                           257  Funding                                                                                                                                     257  Contributors   _x000a_health  Furthermore  as a  first  we want to investigate how many of the published articles have a  conflict of interest   Objectives  We examined the published data to   â   Identify original publications on ECs which describe a health related  topic â   Examine critically the design of the studies  the funding and other  conflicts of interest and their influence on conclusions drawn   â   Assess the exi_x000a_ and discussed the articles  CP wrote the first draft  of the paper  We investigated all papers for conflict of interest  funding  and workplace of authors  If in doubt  we contacted the authors and  asked about funding and conflict of interest and or searched the  Internet   Results  Summarizing the evidence  We found 34 studies investigating content effect of e fluid or  vapor   Anon  2009  Bahl et al  _x000a_ al   2012  and one animal ex   perimental study  Lim and Kim  2014   In total  76 studies  Fig  1  Conflict of interest  In 26 studies  34   the authors had a conflict of interest  Most stud   ies were funded or otherwise supported influenced by manufacturers  of ECs  but several authors had also been consultants for manufacturers  of medicinal smoking cessation therapy   Table 1  Studies investigating t_x000a_ffect of fluid or vapor of electronic cigarettes  n   34    Name of first author   reference year   Conflict of  interest   yes   â     Reference product Fluid   vapor  Conclusion  Bahl et al   2012  No No â   Fluid â   Approx  one third of samples were highly cytotoxic to human embryonic stem cells and  mouse neural stem cells  Behar et al   2014  No No â   Fluid â   Cinnamon flavorings in refill fluids _x000a_eventive Medicine 69  2014  248â  260  Table 1  continued   Name of first author   reference year   Conflict of  interest   yes   â     Reference product Fluid   vapor  Conclusion  â   The aerosol size distribution alters in the human lung and leads to an exhalation of smaller  particles  Stepanov and Fujioka   2014   No No â   Fluid â   ECs with the same nicotine content  but different pH  may deliver di_x000a_ experimental studies reporting health effects  n   21    Name of first  author   reference  year   Conflict  of  interest  â     Yes  Reference  product  Method  Length of exposure  Numbers of participants Conclusions  Battista et al    2013   No CC â   Experimental study  â   Exposure  4 min of smoking   vaping  â   12 regular users of EC â   EC inhalation produces the same patho physiological  cardiova_x000a_animal experiments and human experimental studies   Due to the many methodological problems  severe conflicts of interest   the relatively few and often small studies  the inconsistencies and con   tradictions in results and the lack of long term follow up  no firm con   clusions can be drawn on the safety of ECs  and much is left to  subjective interpretations   A substantial number of studies were funde_x000a_d or otherwise support   ed by manufacturers of ECs  Conflict of interest seems to influence the  conclusions of these papers  The content of e liquid and vapor is charac   terized by high amounts of propylene glycol  and sometimes glycerin   nicotine and flavors  Many ECs contain misleading missing information  on product ingredients  especially nicotine  an_x000a_al experimental studies reporting health effects  n   1    Name of first  author  reference  year   Conflict of  interest  â   Yes  Reference  product  Animal type and  number  Exposure  Lim and Kim   2014   No CC â   24 five week old  female BALB c mice  â   Diluted solution  intra tracheally  instilled to ovalbum   sensitized mice tw  times a week for  10 weeks  EC   electronic cigarette  CC   conventio_x000a_n be drawn  on the safety of ECs  A substantial number of studies were published  by authors with a conflict of interest and we must exercise the utmost  caution in trusting their conclusions  Based on 76 studies  ECs cannot  be regarded as safe  even though they probably are less harmful than  CCs  The â œharm reductionâ   strategy might be a gain for smokers reluc   tant to quit but ex  and never smoker_x000a_ so far  be restricted to smokers unwilling unable to  quit  Systematic research is urgently needed Conflict of interest  The authors have no conflict of interest Funding  This research received no specific grant from any funding agency in  the public  commercial or not for profit sectors  CP is partly funded by a  Danish fund  Health Foundation  Helsefonden   2012B233 that had no  influence on choice of _x000a_ant intellectual content  CP drafted the article and is guarantor Competing interests  Both authors declare  no support from any organization for the sub   mitted work  no financial relationships with any organizations that  might have an interest in the submitted work in the previous three  years  no other relationships or activities that could appear to have influ   enced the submitted work Ethical ap_x000a_ing cessation outcomes  Cancer   Sep 22    Brezis  M   2008  Big pharma and health care  unsolvable conflict of interests between pri   vate enterprise and public health  Isr  J  Psychiatry Relat  Sci  45  2   83â  89   Bruin  J E   Gerstein  H C   Holloway  A C   2010  Long term consequences of fetal and neo   natal nicotine exposure  a critical review  Toxicol  Sci  116  2   364â  374   Bullen  C   McRo"/>
            <x14:filter val="study  Interpretations and   conclusions in this article do not necessarily represent those of the funding organizations   POTENTIAL CONFLICT OF INTEREST  The authors have indicated they have no potential confl icts of interest to disclose    at Swets Blackwell 70076634 on December 10  2019www aappublications org newsDownloaded from   PEDIATRICS Volume  137   number  6    June 2016    3   Stein MD  Cavi"/>
            <x14:filter val="study  participants signed an informed consent and the study was conducted in accordance with the  Declaration of Helsinki under the principles and requirements of Good Clinical Practices as defined by  the Food and Drug Administration  44    2 1 1  Overall Design and Schedule  Figure 1   The study was designed as an open label  single center  controlled  observational study  conducted  in December 201_x000a_rote the paper  with help from the coauthors Michael J  Oldham  Ali A  Rostami and Karl A  Wagner   Conflicts of Interest  The study was funded by Altria Client Services LLC  The authors  Mohamadi Sarkar   Jianmin Liu  Qiwei Liang  Michael J  Oldham  Ali A  Rostami and Karl A  Wagner are employees of ALCS  I  Gene  Gillman  Piyush Patel and Rebecca Savioz are paid contractors  The study was conducted on b"/>
            <x14:filter val="subsequent research  this has potential implications for the management of smoking in   pregnancy   Funding National Institute for Health Research Health Technology Assessment Programme   Copyright Â  Cooper et al  Open Access article distributed under the terms of CC BY   Introduction  Smoking in pregnancy is the biggest preventable cause   of death and illness in women and infants and is   associated w_x000a_okers 25  The trial is registered with Controlled Trials com    number ISRCTN07249128   Role of the funding source  The funders of this study had no role in the study design    data collection  data analysis  data interpretation  or   writing of the report  SC  JT  SL  and TC had full access to   the data in the study  SC and TC had the fi nal   responsibility for the decision to submit for publication  _x000a_  All authors were involved in drafting and revising the report and   approved the fi nal version   Declaration of interests  NM reports personal fees from Novartis and Shire outside of the   submitted work  TC reports grants from NIHR Health Technology   Assessment Programme during the conduct of the study and personal   fees from Pierre Fabre Laboratories  PFL   Castres  France  outside of the   submi_x000a_tted work  All other authors declare no competing interests   Acknowledgments  Views and opinions expressed in this Article are those of the authors   and do not necessarily refl ect those of the National Institute for Health   Research  NIHR  Health Technology Assessment  HTA  Programme    the NIHR  the National Health Service or th_x000a_re members   of the UK Centre for Tobacco and Alcohol Studies  UKCTAS   We   gratefully acknowledge funding from the British Heart Foundation    Cancer Research UK  the Economic and Social Research Council  the   Medical Research Council  and the National Institute of Health   Research  under the auspices of the UK Clinical Research   Collaboration  SC  JT  AD  RW  and TC are members of the NIHR   School_x000a_lands Collaboration for Leadership in Applied Health   Research and Care  CLAHRC   NM receives part funding from the   Department of Healthâ  s NIHR Biomedical Research Centreâ  s funding   scheme at UCLH UCL   References   1 Green NS  Damus K  Simpson JL  et al  Research agenda for   preterm birth  recommendations from the March of Dimes    Am J Obstet Gynecol 2005  193  626â  35    2 Gluckman PD  Hanso"/>
            <x14:filter val="Supplementary Material  Supplementary data are available at Nicotine   Tobacco Research   online   Funding  BR and NP are supported by unrestricted grants from tobacco manufactur   ers to the University of Louisville and by the Kentucky Research Challenge   Trust Fund   Declaration of Interests  None declared   References   1  Consumer Advocates for Smokefree Alternatives Association  http   casaa   org"/>
            <x14:filter val="Supplementary Material  Supplementary data are available at Nicotine   Tobacco Research   online   Funding  This study was funded by the University of Minnesota  JSA   P30 DA012393    NLB   P50 CA180890  NLB   and California State University San Marcos  KP    Declaration of Interests  Benowitz is a consultant to pharmaceutical companies that market smoking   cessation medications and has been an expert _x000a_witness in litigation against   tobacco companies  The other authors have no conflicts of interest   Acknowledgments  This study would not have been possible without a dedicated and talented   research team  lead research assistants Alyssa Ramirez  Dustin Kessler  Jon   Hoerr  and Ashley Emami  lead screener Teresa Kapphahn  assistant screener   Nicotine   Tobacco Research  2018  Vo"/>
            <x14:filter val="Supplementary Material  Supplementary data are available at Nicotine and Tobacco Research online   Funding  The study was conducted at QMUL  No external funding was sought   Declaration of Interests  PH provided consultancy to and received research funding from manufactur   ers of stop smoking medications  None of the other authors declare any con   flict of interest   Acknowledgments  We are grateful t"/>
            <x14:filter val="SUrE StatEmENt  This was not an industry supported study  The authors have   indicated no financial conflicts of interest   rEFErENCES  1  Kung H  Hoyert DL  Xu J  Murphy SL  Deaths  Final Data for   2005  Natl Vital Stat Rep 2008 56   2  Kahn A  Sawaguchi T  Sawaguchi A  et al  Sudden infant   deaths  from epidemiology to physiology  Forensic Sci Int   2002 130S S8 S20   3  Kinney HC  Filiano JJ  Sleeper"/>
            <x14:filter val="sure that toxicant exposure is mini   mized for people who may use them  including pregnant women   Funding  This report was supported partly by National Institutes of Health  NIH    grants R01 HD069314  Pfizer pharmaceuticals  and the Clinical Research   Center at the University of Connecticut Health Center   Declaration of Interests  CO received study medication  nicotine inhaler and placebo  from Pfiz_x000a_ypharm  Indivior  Lilly  Lundbeck  Otsuka  Pfizer  and XenoPort  KAR    C LK  ED  and HZS report no conflict of interest   References   1  King BA  Patel R  Nguyen KH  Dube SR  Trends in awareness and use   of electronic cigarettes among US adults  2010 2013  Nicotine Tob Res    2015 17 2  219â  227    2  King BA  Alam S  Promoff G  Arrazola R  Dube SR  Awareness and ever   use of electronic cigarettes am"/>
            <x14:filter val="SWR, HD'A, DCB, TK, JH and FJC declare no competing interests. KMR is a special government employee for the FDA Center for Tobacco Products and a member of the Tobacco Products Scientific Advisory Committee; the views expressed in this article are his and not those of the FDA."/>
            <x14:filter val="t  smoking  Etter   Bullen  2014  or abandon EC use and become  exclusive tobacco cigarette users   Funding  No funding was  provided for this study  Author contributions  KF was responsible for the study concept  KF and GR were  responsible for preparing the questionnaire  KF  GR and VV were  responsible for data analysis and interpretation  KF was responsible  for preparing the manuscript  All authors _x000a_reviewed and approved  the manuscript before being submitted for publication   Conflict of interest statement  Some of the studies performed by KF and VV used unrestricted  funds provided to the institution  Onassis Cardiac Surgery Center   by electronic cigarette companies   References  Adriaens  K   Van Gucht  D   Declerk  P     Baeyens  F   2014   Effectiveness of the  electronic c"/>
            <x14:filter val="t al  2004  Cruz et al   2005  and cue conditioning  Schochet et al  2004  compared  to adult rats  Conflicting results have been reported for  conditioned place preference  Depending on age  early vs  late adolescence   Belluzzi et al  2004  and dose  Vastola  et al  2002  Belluzzi et al  2004   adolescents show either  enhanced or reduced conditioned place preference  In  addition  sensitivity to the so"/>
            <x14:filter val="t for important  intellectual content  Both authors   Statistical analysis  Both authors   Obtained funding  Glantz   Administrative  technical  or material support   Glantz   Study supervision  Glantz   Conflict of Interest Disclosures  None reported   Funding Support  Dr Kalkhoran is supported by  National Institutes of Health  NIH  grant NRSA  T32HP19025  Dr Glantzâ  s work reported in this  publicati"/>
            <x14:filter val="t identified as average entitlement across  whole sample  17 12   free school meal entitlement and  funding by the Local Education Authority  Within each stratum   schools were selected on a probability proportional to school  size  The 75 schools participating in CHETS Wales were invited  to take part in CHETS Wales 2  where schools declined  replace   ment schools were identified from the same stratum _x000a_n  Welsh Government  for support and  advice  and the Public Health Division  Welsh Government  for funding the study   and the schools and school children who participated in the study  The authors also  thank Natalie Richards and Kim  Sheppard for administrative assistance  Sophia  Lewis for assistance with questionnaire design  Elen Jones and Gillian Sulley for  Moore GF  et al  Tob Control 2016 25 14_x000a_drafting of the manuscript  assisted by HJL  All authors contributed to  drafts of the manuscript   Funding The lead author is supported by an MRC Population Health Scientist  Fellowship  MR K021400 1   The study was funded by the Public Health Division   Welsh Government  Câ  044 2012 2013   The work was undertaken with the support  of The Centre for the Development and Evaluation of Complex Interventio_x000a_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Competing interests None"/>
            <x14:filter val="t reflect the official policies or posi   tions of the Centers for Disease Control and Prevention   Declaration of Conflicting Interests  The authors declared no potential conflicts of interest with respect to   the research  authorship  and or publication of this article   Funding  The authors received no financial support for the research  author   ship  and or publication of this article   References"/>
            <x14:filter val="t safer by design  approaches and provide information to public health assessors  to assess risks   Declaration of interest  The authors declare no conflicts of interest   Funding for this study was provided by NIEHS Grant ES   000002  Jiayuan Zhao gratefully thanks Swiss National  Science Foundation for the Early Postdoc Mobility  Fellowship  P2LAP3_161808    References  Allen JG  Flanigan SS  Leblanc"/>
            <x14:filter val="t the principal investigator   Supplementary Data  Supplementary data are available at IJE online   Funding  This work was supported by the Canadian Cancer Society  grants  010271 and 017435   the Canadian Institutes of Health Research   grants MOP86471 and TMH 109787   the Center for Addiction  and Mental Health  CAMH   the CAMH foundation  the Canada  Foundation for Innovation  grants 20289 and 16014  _x000a_dicine and Community Health  University  of Massachusetts Medical School  Worcester  Massachusetts  Conflicts of interest  R F T  has been a consultant to pharmaceutical  companies  primarily on smoking cessation  A G  was a paid con   sultant for Pfizer Canadaâ  s Varenicline Advisory Board  The remain   ing authors declare that there are no conflicts of interest   References  1  Baliunas D  Patra J  Reh"/>
            <x14:filter val="Tampa  FL 33647    Paul Harrell Moffitt org    DECLARATION OF INTEREST  The other authors report no conflict of interest   HHS Public Access  Author manuscript  Otolaryngol Head Neck Surg  Author manuscript  available in PMC 2015 September 01   Published in final edited form as   Otolaryngol Head Neck Surg  2014 September   151 3   381â  393  doi 10 1177 0194599814536847   A  uthor M  anuscript  A  uthor"/>
            <x14:filter val="target emotional regulation  impulse control  goal setting  and  planful decision making   Role of funding sources  Research reported in this publication was supported by grant number P50CA180905  from the National Institutes of Health  NIH  and FDA Center for Tobacco Products  CTP    The content is solely the responsibility of the authors and does not necessarily represent  the official views of theNIH_x000a_or the Food andDrugAdministration Other sources of funding  were NICHD R01 HD 052107  Pentz  PI  and NCI T32 CA009492  Pentz  PI    Contributors  Dr  Pentz is the principal investigator on the Pathways study and contributed to a sub   stantial portion of the writing and interpretation of results for this paper   Ms  Shin conducted the statistical analysis _x000a_ization  data analysis and  writing   All authors have reviewed and approved the final manuscript   Conflict of interest  All authors declare that they have no conflict of interest   Acknowledgments  The authors would like to express their appreciation to Gaylene Gunning and addi   tional staff of Pathways to Health  and teachers in the participating school districts References  Camenga  D R   Delmerico"/>
            <x14:filter val="tary Material  Supplementary Appendix 1 can be found online at http   www ntr   oxfordjournals org  Funding  The American Cancer Society  ACS   contract number 20512  provided the   funds to purchase the data analyzed in the article  The contents of this article   are the sole responsibility of the authors and cannot be regarded as reflecting   the positions of ACS   Declaration of Interests  None declar"/>
            <x14:filter val="tary Material  Supplementary FigureÂ  1 can be found online at http   www ntr   oxfordjournals org  Funding  This project was supported by Academic Enhancement funds from the   Department of Medicine at the University of Connecticut Health Center  to CO    and the Clinical Research Center at the University of Connecticut Health Center   Declaration of Interests  CO is currently receiving study medication"/>
            <x14:filter val="tary Material  Supplementary FigureÂ 1 can be found online at http   www ntr   oxfordjournals org   Funding  This work was supported by institutional internal funding from   the Institute of Occupational Medicine and Environmental   FigureÂ 1  Effects of nicotine solvent and battery output voltage on levels of carbonyl compounds released from ECs  Âµg 15 puffs    NÂ  Â 3  puff duration 1 8 s  puff volume_x000a_cision to   submit the manuscript for publication   deClaratiOn OF interests  MLG received research funding from Pfizer  manufacturer   of stop smoking medication  AS received research funds and   travel expenses from Chic Group LTD  manufacturer of elec   tronic cigarettes in Poland   aCknOwledgMents  We thank Dr  R Â  Oâ  Connor for valuable comments and   C Â Steger for editorial assistance with the m"/>
            <x14:filter val="te the initial drafts  All three authors contributed to  refinement of the final article language   Funding This research was funded by ClearWay Minnesota  an independent  non profit organisation   Competing interests None declared   Ethics approval Minnesota Department of Health Institutional Review Board   Provenance and peer review Not commissioned  externally peer reviewed   Data sharing statement Th"/>
            <x14:filter val="te the underlying mechanisms   Supplementary Data  Supplementary data are available at IJE online   Funding  This study was supported by the Intramural Research Program of  the Eunice Kennedy Shriver National Institute of Child Health and  Human Development  National Institutes of Health  contract No   HHSN275201000020C   The Nursesâ   Health Study II was funded  by research grants DK58845  CA50385  P30 _x000a_vided  intellectual input into the paper  and all authors read and  approved the final manuscript   Conflict of interest  All the authors declare no conflicts of  interest   References  1  Gluckman PD  Hanson MA  Cooper C  Thornburg KL  Effect of  in utero and early life conditions on adult health and disease  N  Engl J Med 2008 359 61â  73   2  Cnattingius S  The epidemiology of smoking during pregnancy"/>
            <x14:filter val="ted drug in Cialis  The  E Cartridges contained 12mg amino tadalafil cartridge  there was no label  declaration  The E Liquid contained 17mg mL in one sample and  5mg mL in another  there were no label declarations  The manufacturerâ  s  website indicated there was 16mg of tadalafil in the cartridge and  20mg mL tadalafil in the E Liquid   The Rimonabant E Cartridges contained 3mg rimonabant per  cartri_x000a_dge  and two E Liquids samples contained 3mg mL and 4mg mL  rimonabant  there were no label declarations  The manufacturerâ  s website  indicated there was 20mg mL rimonabant in the E Liquid and 16mg   cartridge in the E Cartridges   Analysis of the puff trapping solutions from electronic cigarettes using  cartridges containing rimonabant and amino tadalafil did not detect either  rimonabant or"/>
            <x14:filter val="ted the  results and drafted the paper  ASLT is responsible for the overall content as  guarantor   Funding Data for this research came from the Annenberg National Health  Communication Survey  supported by the Annenberg School at the University  of Pennsylvania and the University of Southern California  ASLT conducted  this work while a postdoctoral fellow at the Center of Excellence in Cancer  Communic"/>
            <x14:filter val="ted tobacco use   DISCLOSURE STATEMENT  The authors are not aware of any affiliations  memberships  funding  or financial holdings that  might be perceived as affecting the objectivity of this review   206 Abrams et al   A  nn  u    R  ev    P  ub  lic   H  ea  lth   2  01  8   39   1  93   2  13    D  ow  nl  oa  de  d   fr  om   w  w  w   a  nn  ua  lr  ev  ie  w  s   or  g   A  cc  es  s   pr  ov  id"/>
            <x14:filter val="tegrity of the data and the accuracy of the data analysis   Financial Disclosure  None reported   Funding Support  The Saguenay Youth Study is funded  by the Canadian Institutes of Health Research  Drs  Pausova and Paus   the Heart and Stroke Foundation of  Quebec  Dr Pausova   and the Canadian Foundation for  Innovation  Dr Pausova   Dr Abrahamowicz is a James  McGill professor of biostatistics at McG"/>
            <x14:filter val="tempts  but not with  cigarette abstinence  in the context of a broader demographic profile Role of funding sources  The Kansas Department of Health and Environment collected the  Kansas Adult Tobacco Survey  ATS  with funding from the Kansas  Health Foundation  KHF   201204025 01   KHF contributed to the con   tent of the ATS  but KHF had no role in the study design  analysis  inter   pretation of data _x000a_ conducted  literature searches  All authors contributed to and have approved the  final manuscript Conflict of interest  All authors declare that they have no conflicts of interest   94 T  Christensen et al    Preventive Medicine 69  2014  90â  94Acknowledgments  The authors would like to acknowledge Ginger Taylor  Jeanie  Santaularia  Ghazala Perveen and the Bureau of Health Promotion  Health Risk Studi"/>
            <x14:filter val="tential of e cigarettes to aid in smoking cessation   compared with available therapies   Source of Funding  This study was supported by a Knowledge Synthesis grant from   the Canadian Institutes of Health Research  CIHR  grant number   KRS 134302    Disclosures   Dr Eisenberg has received funding from Pfizer Canada Inc to   conduct the Evaluation of Varenicline  Champix  in Smoking   Cessation for Patie_x000a_0794573  of varenicline versus placebo after acute coronary   syndrome  The other authors report no conflicts   References   1  Centers for Disease Control and Prevention  Current cigarette smoking among   adults  United States  2011  Morb Mortal Wkly Rep  2012 61 889â  894    2  Health Canada  Canadian Tobacco Use Monitoring Survey  CTUMS  sup   plementary tables  2011   http   www hc sc gc ca hc ps toba"/>
            <x14:filter val="terial  Supplementary Figures 1S and 2S can be found online at http   www   ntr oxfordjournals org  Funding  This study was supported by the Mikati Foundation Beirut  Lebanon  the   Medical Practice Plan at the American University of Beirut  and the National   Institute on Drug Abuse of the National Institutes of Health under award   number P50DA036105 and the Center for Tobacco Products of the US Food  _x000a_ent the official views of the National   Institutes of Health or the Food and Drug Administration   Declaration of Interests  None declared   References   1  Lim SS  Vos T  Flaxman AD  etÂ al  A comparative risk assessment of burden   of disease and injury attributable to 67 risk factors and risk factor clusters   in 21 regions  1990â  2010  a systematic analysis for the Global Burden   of Disease Study"/>
            <x14:filter val="terial  Supplementary Figures S1 and S2 can be found online at http   www   ntr oxfordjournals org  Funding  This work was supported by the National Institute on Drug Abuse of the   National Institutes of Health  grant number P50DA036105  and the Center   for Tobacco Products of the US Food and Drug Administration  The content   is solely the responsibility of the authors and does not necessarily represe_x000a_58  the official views of the National Institutes of Health or the Food and Drug   Administration   Declaration of Interests  None declared   References   1  Adkison SE  Oâ  Connor RJ  Bansal Travers M  etÂ  al  Electronic nicotine   delivery systems  international tobacco control four country survey  Am J   Prev Med  2013 44 3  207â  215  doi 10 1016 j amepre 2012 10 018    2  Ayers JW  Ribisl KM  Brow"/>
            <x14:filter val="ternational and the US Food and Drug Administration  and by the   Office of Management and Budget   Conflict of Interest Statement  No conflicts of interest   HHS Public Access  Author manuscript  Tob Regul Sci  Author manuscript  available in PMC 2016 July 14   Published in final edited form as   Tob Regul Sci  2016 July 1  2 3   204â  213  doi 10 18001 TRS 2 3 1   A  uthor M  anuscript  A  uthor M  anus"/>
            <x14:filter val="ternet and had been delivered 3 days prior to the de   ceased being found  Finally  the mother also declared that her  son had been suffering from psychosis   The manufacturerâ  s web page contained a table with  mixing ratios as well as a warning that the pure liquid should  not be evaporated  Up to the date of publishing this case  Table 1 Concentration  respectively amount  of nicotine and cotinine i_x000a_ndards All performed experiments comply with the current  laws of the Federal Republic of Germany   Conflict of interest The authors declare that they have no conflict of  interest   Int J Legal Med  2015  129 481â  486 485  References  1  Lavoie FW  Harris TM  1991  Fatal nicotine ingestion  J Emerg Med  9 3  133â  136  2  Corkery JM  Button J  Vento AE  Schifano F  2010  Two UK  suicides using nicotine"/>
            <x14:filter val="terpretation and revised the manuscript  All authors have read and approved the final manuscript    Conflicts of Interest   Riccardo Polosa has received grant support from anti asthma drug manufacturers including CV   Therapeutics  NeuroSearch A S  Sandoz  Merck Sharp   Dohme  and Boehringer Ingelheim     has served as a speaker for CV Therapeutics  Novartis  Merck Sharp   Dohme  and Roche     has served _x000a_harp   Dohme  Novartis  and Almirall  Riccardo Polosa has also received   lecture fees and research funding from GlaxoSmithKline and Pfizer  manufacturers of stop smoking   medications  he has also served as a consultant for Pfizer and Arbi Group Srl  an italian e cigs   distributor  Riccardo Polosaâ  s research on e cigs  smoking and asthma is supported by Lega Italiana   AntiFumo  LIAF   Jaymin B  Morj_x000a_vartis  Pasquale Caponnetto  Massimo Caruso  Simona Strano  Eliana Battaglia     and Cristina Russo declare no conflicts of interest        Int  J  Environ  Res  Public Health 2014  11 4975      References   1  To  T   Stanojevic  S   Moores  G   Gershon  A S   Bateman  E D   Cruz  A A   Boulet  L P    Global asthma prevalence in adults  Findings from the cross sectional world health survey  BMC   Publi"/>
            <x14:filter val="tes may  serve as a gateway to nicotine for those who  have  ot yet tried tobacco products   ole of funding source  This work was supported by grants from the National Institutes  f Health  Grant Number R01AA14007 to Dr  Wolfson  Grant Num   er F32CA141933 to Dr  Morrell  and Grant Number K01DA027097  o Dr  Hoeppner   The content is solely the responsibility of the  uthors and does not necessarily repres_x000a_irst draft  of the manuscript  All authors contributed to and have approved the  final manuscript   Conflict of interest  All authors declare that they have no conflicts of interest   The research described in this manuscript was  performed at  Wake Forest School of Medicine   References  American Legacy Foundation   accessed 02 18 13  http   www legacyforhealth   org 3228 aspx  Arnett  J J   2005  The de"/>
            <x14:filter val="tes on smoking cessation  Interventions should target young adults  and cigarette smokers   Role of funding sources  The Hong Kong Tobacco Control Policy related Survey was sponsored by Hong Kong  Council on Smoking and Health  Hong Kong Council on Smoking and Health played no  role in the selection of the research questions  conduct of the research  or data analysis  and interpretation   Contributors  N_x000a_irst  draft of the manuscript  All authors contributed to and have approved the final  manuscript   Conflict of interest  The authors declare no conflict of interest   Acknowledgments  We would like to thank Dr  Lai Ming Ho and Ms  Xin Wang from the University of  Hong Kong for their advice on statistical analysis   References  Action on Smoking and Health  2014   ASH briefing  Electronic cigarettes  Retr"/>
            <x14:filter val="th and safety  implications for the wider public  especially in high risk areas  such as aviation   Conflict of interest  Authors have no conflict of interest   Ethics approval  Not required   Consent to participate publish  Written consent available on request   Funding  Nil   No raw data available   Acknowledgement  Not applicable   b u r n s 4 3   2 0 1 7   e 1 â   e 6 e5  R E F E R E N C E S   1  Fire"/>
            <x14:filter val="the  draft  the final version of the paper has been reviewed and approved by all four  coauthors   Funding This project is funded by a National Cancer Institute funded grant  Grant  No  1U01CA154254   titled â œTobacco Control in a Rapidly Changing Media  Environmentâ    Principal investigator  SLE   The National Cancer Institute did not play  any role in study design  in the collection  analysis and in"/>
            <x14:filter val="the  manuscript  All authors contributed to subsequent drafts and approved the  final manuscript   Funding The lead author is supported by an ESRC funded PhD studentship   AE301OS151   The last author is supported by an MRC Population Health  Scientist Fellowship  MR KO21400 1   The School Health Research Network is  a partnership between the Centre for the Development and Evaluation of  Complex Interve_x000a_dertaken with the  support of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Competing interests None"/>
            <x14:filter val="The authors are not aware of any affiliations, memberships, funding, or financial holdings that might be perceived as affecting the objectivity of this review."/>
            <x14:filter val="The authors confirm that they have no conflict of interest."/>
            <x14:filter val="The authors declare no competing interests."/>
            <x14:filter val="The authors declare no conflict of interest."/>
            <x14:filter val="The authors declare no conflicts of interest."/>
            <x14:filter val="The authors declare no potential conflict of interests."/>
            <x14:filter val="The authors declare that the research was conducted in the absence of any commercial or financial relationships that could be construed as a potential conflict of interest."/>
            <x14:filter val="The authors declare that there are no conflicts of interest."/>
            <x14:filter val="The authors declare that they have no competing interests."/>
            <x14:filter val="The authors declare that they have no conflicts of interest in connection with this article."/>
            <x14:filter val="The authors declare they have no actual or potential competing financial interests"/>
            <x14:filter val="The authors have declared no conflict of interest."/>
            <x14:filter val="The authors have indicated they have no potential conflicts of interest to disclose"/>
            <x14:filter val="The authors have no conflict of interests or disclosures to declare."/>
            <x14:filter val="The authors have no conflict of interests to declare."/>
            <x14:filter val="The authors have no conflicts of interest relevant to this article to disclose."/>
            <x14:filter val="The authors have no conflicts of interest to disclose"/>
            <x14:filter val="The authors have no conflicts of interest to report."/>
            <x14:filter val="The authors have no conflicts of interest with the material presented in this paper."/>
            <x14:filter val="The authors have no financial disclosures or conflicts of interest to declare."/>
            <x14:filter val="The authors have no financial or competing interests to declare"/>
            <x14:filter val="The authors have no financial relationships or conflicts of interest to disclose relevant to this article."/>
            <x14:filter val="The authors have stated they have no conflict of interest."/>
            <x14:filter val="The authors report no conflicts of interest related to this study."/>
            <x14:filter val="The authors report no conflicts of interest."/>
            <x14:filter val="The authors report no conflicts of interest. The authors alone are responsible for the content and writing of this article."/>
            <x14:filter val="The authors report no declarations of interest."/>
            <x14:filter val="the data herein presented   F  Cervellati et al    Toxicology in Vitro 28  2014  999â  1005 10055  Funding  HJF is supported by NIH grant ES020942   Conflict of Interest  The authors declare that there are no conflicts of interest   Transparency Document  The Transparency document associated with this article can be  found in the online version Acknowledgements  The authors thank Marangoniâ  s Pharmacy"/>
            <x14:filter val="the final manuscript  All authors read and approved  the final manuscript   Competing interests  SM declares no conflicts of interest in relation to this article  FNJ has  received grant research support from the Brain and Behaviour Research  Institute  the National Health and Medical Research Council  Australian Rotary  Health  the Geelong Medical Research Foundation  the Ian Potter  Foundation  Eli Li_x000a_g Fellowship   628912   JAP has received speaker fees  from Amgen  Eli Lilly and Sanofi Aventis and funding from the Geelong  Region Medical Research Foundation  Barwon Health  Perpetual Trustees  the  Dairy Research and Development Corporation  The University of Melbourne   the Ronald Geoffrey Arnott Foundation  ANZ Charitable Trust  the American  Society for Bone and Mineral Research  Amgen  Europe  Gm"/>
            <x14:filter val="the Institutional Review  of Virginia Commonwealth University and was  cted in accordance with the Declaration of Helsinki   six men and women recruited from the Richmond   ia area provided written  informed consent  Prior  ticipation in any experimental sessions  18 indivi   were disqualified based on health concerns  high blood pressure  or failure to meet other inclu   exclusion criteria  see below _x000a_quired to ensure safety and ap   iate labeling and marketing of these products   osure of Potential Conflicts of Interest  otential conflicts of interest were disclosed   owledgments  cknowledge the expert technical and medical assistance provided  staff of VCU s Behavioral Pharmacology Laboratory  Janet Austin   nd Barbara Kilgalen  R N   as well as the staff at VCU s  ytical Core Laboratory Service Cent"/>
            <x14:filter val="the manuscript  DD conducted the analysis and  contributed to writing and revising the manuscript   Funding This work was funded as part of RTI Internationalâ  s evaluation of the  Florida Department of Healthâ  s Bureau of Tobacco Free Florida   Competing interests None   Provenance and peer review Not commissioned  externally peer reviewed   REFERENCES  1 Federal Trade Commission  Cigarette reports for"/>
            <x14:filter val="the National Institute  on Drug Abuse  grants R01 DA14419   DA016264  and 5U10DA015831    Potential conflict of interest information is  available at www jpeds com   Submitted for publication Nov 14  2007   last revision received Feb 6  2008  accepted  Apr 4  2008   Reprint requests  Timothy E  Wilens  MD   Pediatric Psychopharmacology Unit  55  Parkman Street  YAW 6A  Boston  MA  02114  E mail  twilens p_x000a_f youths with and without ADHD  Biol Psychiatry  006 59 258 64   rder 419  e  N  a  a  4  T  Wilens declares the following potential conflicts of inter   st  He receives grant support from Abbott  Lilly  McNeil  Merck   ational Institutes of Health  National Institute on Drug Abuse   N  19 e1 Wilens et alnd Shire  is a speaker for McNeil  Novartis  and Shire  and serves  s a consultant for Abbott  McNei"/>
            <x14:filter val="The Netherlands   We thank Jaap Timmerman and Hans Lodder for technical  assistance   The authors declare no competing financial interests   Correspondence should be addressed to Huibert D  Mansvelder  Neuroscience Campus Amsterdam  Center for  Neurogenomics and Cognitive Research  De Boelelaan 1085  1081 HV Amsterdam  The Netherlands  E mail   huibert mansvelder cncr vu nl   DOI 10 1523 JNEUROSCI 550"/>
            <x14:filter val="The sponsor of the Twisp e-cigarette had no role in the design and conduction; the collection, analysis and interpretation of the study; or in the preparation, review or approval of the manuscript."/>
            <x14:filter val="the University of California San Francisco approved all study procedures  study number  13 11452    Conflict of Interest Statement  The authors report that they have no conflicts of interest related to this publication   HHS Public Access  Author manuscript  Am J Health Behav  Author manuscript  available in PMC 2016 May 01   Published in final edited form as   Am J Health Behav  2015 May   39 3   421â  4"/>
            <x14:filter val="The work in this short communication was supported by Imperial Tobacco Group. Imperial Tobacco Group is the parent company of Fontem Ventures B.V., the manufacturer of the e-cigarette used in this study"/>
            <x14:filter val="The work reported in this publication involved a candidate Modified Risk Tobacco Product developed by Philip Morris International (PMI) and was solely funded by PMI. All authors are (or were) employees of PMI R&amp;D or worked for PMI R&amp;D under contractual agreements."/>
            <x14:filter val="their offspring  and consequently  families in general   flict of interest statement  The authors declare there is no conflict of interest   Acknowledgments  This study was funded by grants DA020810  DA18660  DA14363   DA18267 and DA019951  DA23668   DA19951 from the National  Institute on Drug Abuse  NIDA   grants AA11667  AA11822   AA007580  and AA11998 from the National Institute on Alcohol  Abuse"/>
            <x14:filter val="their support  We would also like to thank LIAF  Lega Italiana AntiFumo  for the   collaboration    Conflict of Interest   Pasquale Caponnetto  Roberta Auditore  Cristina Russo and Giorgio Carlo Cappello declare no   conflict of interest  Riccardo Polosa has received lecture fees and research funding from Pfizer and   GlaxoSmithKline  manufacturers of stop smoking medications  He has served as a consultan"/>
            <x14:filter val="ther language  including electronically without the written  onsent of the copyright holder  ole of funding  Funding for this study was provided by the Swiss Tobacco pre   ention Fund  grant 12 000189   the Fund had no further role in  tudy design  in the collection  analysis and interpretation of data   n the writing of the report  or in the decision to submit the paper  or publication   ontributors  JF_x000a_E designed the research  obtained funding  collected the data   nalyzed the data and wrote the manuscript   cknowledgements  Vincent Baujard  from the HON Foundation  Geneva   witzerland  www hon ch  developed the software for data  ollection  The author thanks Konstantinos Farsalinos for his help  n classifying the various e cigarette mod"/>
            <x14:filter val="There are no conflicts of interest."/>
            <x14:filter val="There was no potential conflict of interest."/>
            <x14:filter val="These activities were unrelated to the work  described herein and represent no actual or apparent  conflict of interest   REFERENCES  Abreu Villaca Y  Seidler FJ  Qiao D  Tate CA  Cousins MM  Thillai I  et al  2003a   Short term adolescent nicotine exposure has  Attention and prenatal nicotine  LK Jacobsen et al  2462  Neuropsychopharmacology  immediate and persistent effects on cholinergic systems  crit"/>
            <x14:filter val="they have no financial relationships with any organisations that might have an interest in the submitted work in the previous three years and no other relationships or activities that could appear to have influenced the submitted work."/>
            <x14:filter val="This document is copyrighted and is property of the American Academy of Pediatrics and its Board of Directors. All authors have filed conflict of interest statements with the American Academy of Pediatrics. Any conflicts have been resolved through a process approved by the Board of Directors. The American Academy of Pediatrics has neither solicited nor accepted any commercial involvement in the development of the content of this publication."/>
            <x14:filter val="Thomas H. Brandon Consulting or Advisory Role: Voxiva Research Funding: Pfizer_x000a_Maciej L. Goniewicz No relationship to disclose_x000a_Nasser H. Hanna No relationship to disclose_x000a_Dorothy K. Hatsukami No relationship to disclose_x000a_Roy S. Herbst Honoraria: Eli Lilly, Merck, Boehringer Ingelheim, Celgene, Pfizer, NovaRX"/>
            <x14:filter val="Through my employer, Pinney Associates, I provide consulting services to GlaxoSmithKline Consumer Healthcare regarding matters relating to smoking cessation and, since January, 2014, to NJOY, a marketer of electronic nicotine delivery systems, also known as “electronic cigarettes”. I have a financial interest in a potential nicotine replacement therapy."/>
            <x14:filter val="tial to improve health  risk modification has played a relatively   small part in the past decade   Funding The Bill   Melinda Gates Foundation  Bloomberg Philanthropies   Copyright Â  The Author s   Published by Elsevier Ltd  This is an Open Access article under the CC BY 4 0 license   Lancet 2017  390  1345â  422   Collaborators listed at the end   of the Article  For more on Bloomberg   Philanthropies_x000a_r capita  More details   on the estimation of SDI can be found in appendix 1    p 32    Role of the funding source  The funders of the study had no role in the study design    data collection  data analysis  data interpretation  or   writing of the report  The authors had full access to all   data in the study and had final responsibility for the   decision to submit for publication   Results  Global exp_x000a_6   â  2Â 58    â  6Â 78 to 1Â 58   â  20Â 52    â  23Â 97 to â  17Â 23    Â Â  Forces of nature    conflict and terrorism    and state actor   violence  0Â 05    0Â 03 to 0Â 07   0Â 02    0Â 01 to 0Â 03   â  61Â 88    â  74Â 78 to   â  49Â 82    â  68Â 62    â  79Â 42 to â  58Â 85    7Â 32    2Â 99 to 15Â 95   8Â 92    2Â 89 to 21Â 37   21Â 82    â  10Â 52 to 35Â 55   1Â 45    â  25Â 71 to 12Â 96   3 Smo_x000a_1Â 16   13Â 45    7Â 54 to 19Â 57    â  11Â 45    â  15Â 88 to â  6Â 82    Â Â  Forces of nature    conflict and terrorism    and state actor   violence  0Â 60    0Â 40 to 0Â 81   0Â 37    0Â 21 to 0Â 57   â  38Â 05    â  56Â 98 to   â  20Â 83    â  51Â 96    â  66Â 57 to â  38Â 70    22Â 35    13Â 90 to 36Â 70   22Â 95    10Â 58 to 47Â 82   2Â 68    â  28Â 79 to 30Â 32   â  19Â 58    â  43Â 89 to 1Â 64  _x000a_ight also reflect the continuing   challenge of changing many risky behaviours  Relatively   little funding for research on changing behaviours   compared with new diagnostics and therapeutics might   also be part of the explanation of the prevention paradox 23 24   Changing behavioural risks could also require more than   government action  harnessing the private sector to   facilitate behavioural chang_x000a_ low intake of legumes   and low intake of vegetables separately   The decade of 2016â  25 has been declared as the Decade   of Action on Nutrition by the United Nations General   Assembly 44 GBD 2016 provides a comprehensive picture   of various forms of malnutrition  ie  undernutrition    overweight or obesity  and poor dietary habits  across all   countries at the start of the Decade of Action on Nut_x000a_rnal  neonatal  and nutritional causes  but has played a   relatively small part in trends in NCDs  Conflicting trends   in risks for NCDs at the global level  such as the decline in   Global Health Metrics  www thelancet com   Vol 390   September 16  2017 1413  smoking prevalence coupled with the rise in obesity  FPG    and SBP  account for this finding  By contrast with trends   in diseases and injuries_x000a_ng data    designing or coding figures and tables  and managing the overall   research enterprise   Declaration of interests  Laith J Abu Raddad acknowledges the support of Qatar National Research   Fund  NPRP 9 040 3 008   who provided the main funding for generating   the data provided to the GBD IHME effort  Anurag Agrawal received a   Wellcome Trust DBT India Alliance fellowship  Ashish Awasthi rece_x000a_of   NIH  R01 AI124389 and R01 AI112339  and FIC of NIH  D43 TW009775     Boris Bikbov has received funding from the European Unionâ  s Horizon   2020 research and innovation programme under Marie Sklodowska Curie   grant agreement No  703226  Boris Bikbov acknowledges that work related   to this paper has been done on the behalf of the GBD Genitourinary   Disease Expert Group  Cyrus Cooper reports perso_x000a_SPHSU13   SPHSU15     Christian Kieling has received support from Brazilian governmental   research funding agencies Conselho Nacional de Desenvolvimento   CientÃ fico e TecnolÃ gico  CNPq   CoordenaÃ Ã o de AperfeiÃ oamento de   Pessoal de NÃ vel Superior  CAPES   FundaÃ Ã o de Amparo Ã  Pesquisa do   Estado do Rio Grande do Sul  Fapergs   and Hospital de ClÃ nicas de Porto   Alegre  FIPE HCPA   Ai Koya_x000a_ship with Public Health England  PHE   for research support    Katharine J Looker received separate funding from WHO and Sexual   Health 24 during the course of this study  These funders had no role in the   writing of the manuscript nor the decision to submit it for publication  The   views expressed are those of the authors and not necessarily those of the   National Health Service  the NIHR  the Depar_x000a_   international organization that develops measures for clinical trials and   receives arms length funding from 36 pharmaceutical companies  Michael   Soljak received funding from Public Health England for modelling of NCD   prevalence  Cassandra Szoeke reports grants from the Australian National   Medical Health Research Council  NHMRC  during the conduct of the   study  and grants from Lundbeck and Al_x000a_nice Kennedy Shriver National   Institute of Child Health and Human Development  with cooperative   funding from 17 other agencies  Special acknowledgment is due to Ronald   R Rindfuss and Barbara Entwisle for assistance in the original design    Persons interested in obtaining data files from Add Health should contact   Add Health  Carolina Population Center  123 W Franklin Street  Chapel   Hill  NC 275_x000a_6 028812  and FP7  SHARE PREP  NÂ 211909  SHARE LEAP    NÂ 227822  SHARE M4  NÂ 261982   Additional funding from the German   Ministry of Education and Research  the Max Planck Society for the   Advancement of Science  the US National Institute on Aging    U01_AG09740 13S2  P01_AG005842  P01_AG08291  P30_AG12815    R21_AG025169  Y1 AG 4553 01  IAG_BSR06 11  OGHA_04 064    HHSN271201300071C  and from vari_x000a_ous national funding sources is   gratefully acknowledged  HBSC is an international study carried out in   collaboration with WHO EURO  The International Coordinator of the   1997 98  2001 02  2005 06 and 2009 10 surveys was Candace Currie and   the Data Bank Manager for the 1997 98 survey was Bente Wold  whereas   for_x000a_  on individual participant data  BMJ 2014  349  g4164   56 McCambridge J  Hartwell G  Has industry funding biased studies of   the protective effects of alcohol on cardiovascular disease    A preliminary investigation of prospective cohort studies    Drug Alcohol Rev 2015  34  58â  66   57 Bilano V  Gilmour S  Moffiet T  et al  Global trends and projections   for tobacco use  1990â  2025  an analysis of"/>
            <x14:filter val="tic reaction   or an effect that could benefit others   Competing interests  Neither of the authors declare any conflict of interest   Funding  The authors are university employees  The report required no ex   ternal funding   Authors  contributions  JAM collected data  JAM and PH co wrote the manuscript   Acknowledgements  We are grateful to Dr Bernd Mayer for alerting us to LMâ  s experi   ence  and t"/>
            <x14:filter val="timate decision to submit for publication was determined by the  authors   Competing interests None declared   Patient consent Obtained   Ethics approval The experiment was conducted in accordance with APA standards  for the ethical treatment of human participants  and gained the prior approval by  the Psychology Research Ethics Committee of the University of Cambridge  reference  number  Pre 2014 101"/>
            <x14:filter val="tine vapor products of all types and to  research their uses and abuses   Competing interests  None declared   Provenance and peer review  Commissioned  not peer reviewed   1 American Council on Science and Health  NY Senate committee hears one side of e cigs  â œdebate â   Who will win  dâ  ya think  2014  http   acsh org 2014 05 ny senate committee   hears one side e cigs debate will win dya think"/>
            <x14:filter val="tion     All authors reviewed and approved the manuscript before being submitted for publication    Conflicts of Interest   The authors declare no conflict of interest  No funding or any other support was provided for this study    A small minority of the studies by Konstantinos Farsalinos and Vassilis Voudris were performed using   unrestricted funds provided to the institution  Onassis Cardiac Surgery C"/>
            <x14:filter val="tion   Centers for Disease Control and Prevention  Atlanta  Georgia  USA  Competing interests  none declared  REFERENCES  1 Institute of Medicine  Clearing the smoke  assessing the science base for  tobacco harm reduction  In  Stratton K  Shetty P  Wallace R  Bondurant S  eds   Washington  DC  National Academy Press  2001   2 Shiffman S  Pillitteri JL  Burton SL  et al  Smoker and ex smoker reactions to"/>
            <x14:filter val="tion Addiction  109  1013â  1021  to play in intergenerational transmission of smoking  behaviour   Declaration of interests  None   Acknowledgements  We are extremely grateful to all the families who took part  in this study  the midwives for their help in recruiting  them and the whole ALSPAC team  which includes  interviewers  computer and laboratory technicians  cleri   cal workers  research scienti_x000a_ UK Centre for Tobacco and Alcohol  Studies  a UKCRC Public Health Research  Centre of  Excellence  Funding from British Heart Foundation   Cancer Research UK  Economic and Social Research  Council  Medical Research Council  and the National  Institute for Health Research  under the auspices of the  UK Clinical Research Collaboration  is gratefully  acknowledged  M H  is a member of the NIHR School of  P_x000a_s for Public  Health Improvement  DECIPHer   a UKCRC Public Health  Research  Centre of Excellence  Funding from the British  Heart Foundation  Cancer Research UK  Economic and  Social Research Council  RES 590 28 0005   Medical  Research Council  the Welsh Assembly Government and  the Wellcome Trust  WT087640MA   under the auspices  of the UK Clinical Research Collaboration  is gratefully  acknowledged"/>
            <x14:filter val="tionally finds that ever  smoking is associated with  e cigarette initiation   among young people   Conflicts of Interest  Katherine East  Sara Hitchman  and Ann McNeill are members of the UK Centre for Tobacco and Alcohol Studies  Ioannis Bakolis is supported  by the National Institute for Health Research  NIHR  Biomedical Research Centre at South London and Maudsley NHS Foundation Trust and by the NIHR _x000a_  Hazel Cheeseman and Deborah Arnott are  employees of Action on Smoking and Health  which receives funding from the British Heart Foundation  Cancer Research UK  CRUK   and the Department of Health   This study was funded by CRUK grant code A21559  CRUK was not involved in the study design  data collection  analysis or interpretation of the data  the write up of  the manuscript  or decision to submit th_x000a_forts  to develop an appropriate regulatory framework for both tobacco  products and e cigarettes   Funding Sources  This work was funded by Cancer Research UK grant code  A21559  Thanks are also given to the UK Public Health Re   search Consortium  grant number PHPEHF50 13  for funding the  development of some of the covariates included in this study   Supplementary Data  Supplementary data related to t"/>
            <x14:filter val="tivation for palatable foods   hereby increasing the risk for adolescent and adult obesity   ole of funding source  Funding for this study was provided by the National Institute  n Drug Abuse  DA021287  and the University of South Carolina  esearch Productivity Scholar grant  KA 21  Neither the National  nstitute on Drug Abuse nor the University of South Carolina had a  urther role in the preparation of _x000a_r their expert  onsultation on the operant experiments   onflict of interest statement  All authors declare they have no conflict of interest   eferences  l Mamun  A   Lawlor  D A   Alati  R   Oâ  Callaghan  M J   Williams  G M   Najman  J M    2006a  Does maternal smoking during pregnancy have a direct effect on future  offspring obesity  Evidence from a prospective birth cohort study  Am   J  Epi   de"/>
            <x14:filter val="to pol   cy makers involved in health and environmental issues relating to  C regulation   unding  Funding was provided by the California Tobacco Related Disease  esearch Program  XT 0118   the California Institute for Regen   rative Medicine  NE A0005A IE   the UCR Academic Senate  the  CR Graduate Division  Deanâ  s Fellowship to V B    a STEM Path   ay Project award to Barbara Davis  and a TRDRP Post_x000a_doctoral  ellowship  20FT 0084  to S L onflict of interest  None declared         ology 34  2012  529â   537  Acknowledgements  We  are grateful to Dr  Evan Snyder  Stanford Burnham Medical  Institute  San Diego  CA  for providing the mNSC  We also thank  Monique Williams  R  Talbot  Kamlesh Asotra  and Rachel Behar for  their comments on the manuscript  Laurie Graham"/>
            <x14:filter val="to prevent potential  burn injury   Source s  of support  None   Presentation at a meeting  None   Conflict of Interest  None   r e f e r e n c e s   1  Ben D  Ma B  Liu L  Xia Z  Zhang W  Liu F  Unusual burns  with combined injuries caused by mobile phone explosion   watch out for the mini bomb  J Burn Care Res 2009 30 1048    2  Rose AM  Raraty C  Hassan Z  Full thickness burn caused by  lithium ion ba"/>
            <x14:filter val="to the Tobacco Related Research Program of  California and to the UCR Academic Senate for providing funding for this project  We  also thank Rachel Behar for assistance preparing the figures and all the Talbot lab  staff for their helpful comments on the manuscript   Funding This work was supported by Tobacco Related Research Program of California   grant numbers 18XT 0167 and 20XT 0118  and the UCR Acad"/>
            <x14:filter val="Tobacco company"/>
            <x14:filter val="Tobacco control advocate"/>
            <x14:filter val="tr article abstract 21 10 1401 5056553 by U  niversity of G  lasgow   user on 06 D  ecem  ber 2019  Funding  This work was supported by National Health and Family Planning   Commission of China and the World Health Organization  WPDHP1206671    WPDHP1408674    Declaration of Interests  None declared   Acknowledgment  The authors would like to acknowledge local representatives of the Centers   for Disease"/>
            <x14:filter val="tralia 3220   Tel   61  3  5226 7111  Fax   61  3  5260  3880  E mail  steven moylan deakin edu au  Funding Information  No funding information provided   Received  3 December 2012  Revised  20  February 2013  Accepted  27 February 2013  Brain and Behavior 2013  3 3   302â  326  doi  10 1002 brb3 137  Abstract  Multiple studies have demonstrated an association between cigarette smoking  and increased anx_x000a_ In  addition  smokers often report increased anxiety post  smoking cessation  although recent data conflict with this  finding  Bolam et al  2011  McDermott et al  2013   There  is also significant heritability in both anxiety expression  and smoking behaviors   Recent advances in understanding the etiology of mood  and anxiety disorders support a key role for neurotransmit   ter systems  the immune syst_x000a_els of FA were lower in smokers than non   smokers  Berk et al  2011   Attempting to resolve these  conflicting results  Hudkins et al   2012  hypothesized  that FA could be increased in smokers  particularly in  adolescent smokers  due to the direct effects of nicotine  stimulating glial proliferation and activity  Paul et al   2008  Hudkins et al  2012   This effect would be more  pronounced in adolesce_x000a_n administered  Janowsky et al  1974   A further  observation that may help clarify these seemingly conflict   ing effects is that of nicotine induced nAChR desensitiza   tion  Desensitization of nAChRs is a complex process that  occurs with normal cholinergic transmission and varies  with degree of transmission and receptor subtype  Dani  and Bertrand 2007   As nicotine enters the brain more  gradually a_x000a_ion  Further studies addressing this area may elicit  insights into new therapeutic opportunities   Conflicts of Interest  Felice Jacka has received grant research support from the  Brain and Behaviour Research Institute  the National  Health and Medical Research Council  Australian Rotary  Health  the Geelong Medical Research Foundation  the  Ian Potter Foundation  Eli Lilly  and The University of  Melbo_x000a_ip   628912   Julie  Pasco has received speaker fees from Amgen  Eli Lilly   and Sanofi Aventis and funding from the Geelong Region  Medical Research Foundation  Barwon Health  Perpetual  Trustees  the Dairy Research and Development Corpora   tion  The University of Melbourne  the Ronald Geoffrey  Arnott Foundation  ANZ Charitable Trust  the American  Society for Bone and Mineral Research  Amgen  Europe"/>
            <x14:filter val="trol of manufactured devices would contribute to ensure public   health and to reassure consumers   Funding  None declared   Declaration of Interests  None declared   Acknowledgments  All of the authors meetÂ  the following criteria for authorship   a  contribut   ing to the conception and design of the work   b  revising the work critically   for important intellectual content   c  finalizing the versio"/>
            <x14:filter val="tte smoking prenatal nicotine on brain and  behavior   DISCLOSURE CONFLICT OF INTEREST  The authors declare that  except for income received  from their primary employers  no financial support or  compensation has been received from any individual  or corporate entity over the past 3 years for research or  professional service and there are no financial holdings  that could be perceived as constituting _x000a_a potential conflict  of interest   REFERENCES  Adolphs R  2001   The neurobiology of social cognition  Curr Opin  Neurobiol 11  231â  239   Braitenberg V  2001   Brain size and number of neurons  an  exercise in synthetic neuroanatomy  J Comput Neurosci 10   71â  77   Brennan PA  Grekin ER  Mednick SA  1999   Maternal"/>
            <x14:filter val="tudy and take responsibility for the integrity of the  data and the accuracy of the data analysis   Funding This investigation was supported in part by funds provided for medical  and biological research by the State of Washington Initiative Measure No  171  WSU  Alcohol and Drug Abuse Research Program  and by funds from the Department of  Justice CKWX0042  PI  John Roll  WSU Program of Excellence in the"/>
            <x14:filter val="tudy and take responsibility for the integrity of the data and the accuracy of the  data analysis   Declaration of Interest  This work was partially funded by the National Cancer Institute  National Institutes of  Health RO1CA 120142  awarded to Dr  Eissenberg   Dr  Vansickel was supported by National Institute on Drug  Abuse  National Institutes of Health T32DA 007027  The authors have no conflicts of _x000a_interest to declare   References  1  Etter JF  Electronic cigarettes  a survey of users  BMC Public Health  2010  10 231   PubMed   20441579   2  Heavner  K   Dunworth  J   Bergen  P   Nissen  C   Phillips  CV  Electronic cigarettes  e cigarettes   as potential tobacco harm reduction products  results of an online su"/>
            <x14:filter val="Two (unpublished) studies by K.F. and V.V. were performed using unrestricted funds provided to the institution (Onassis Cardiac Surgery Center) by electronic cigarette companies in 2013 and one study was funded by Tennessee Smoke‐Free Association, a non‐profit advocacy group and trade organization with a focus on tobacco harm reduction, in 2015. J.L.H. has received speaker honorarium and consultancy fees from Johnson &amp; Johnson, Novartis, Pfizer and Pierre Fabre."/>
            <x14:filter val="ty influences on conventional to   bacco and ENDS use to validate and expand the current findings   Conflict of interest statement  Dr  Prochaska has done ad hoc consulting for Pfizer and been an ex   pert witness against tobacco companies  Dr  Brown Johnson and Mr   Maglalang declare that there are no conflicts of interest   Human subjects approval statement  The Stanford University IRB approved the stud"/>
            <x14:filter val="U S  by the recent availability of a   standardized research e cigarette  https   www drugabuse gov funding supplemental   information nida e cig   Studies to date that do not meet at least minimal criteria for   Villanti et al  Page 8  Addiction  Author manuscript  available in PMC 2020 January 08   A  uthor M  anuscript  A  uthor M  anuscript  A  uthor M  anuscript  A  uthor M  anuscript  scientific ri_x000a_ews of the National Institutes of Health or the Food and Drug Administration  Authors have no other conflicts to   disclose   REFERENCES  1  U S  Department of Health and Human Services  The Health Consequences of Smokingâ  50 Years   of Progress  A Report of the Surgeon General  Atlanta  GA  U S  Department of Health and Human   Services  Centers for Disease Control and Prevention  National Center for Ch"/>
            <x14:filter val="ucts  in   cluding their accessibility to various adolescent and young adult  populations   Role of funding sources  Funding  Spit for Science  The VCU Student Survey has been supported by Virginia  Commonwealth University  P20AA107828  R37AA011408  K02AA018755  and P50  AA022537 from the National Institute on Alcohol Abuse and Alcoholism  NIAAA   and  UL1RR031990 from the National Center for Research Re_x000a_senberg also contributed to  the final draft of the manuscript by providing comments and feedback   Conflict of interest  The authors have no conflicts of interest to declare   Acknowledgements  We would like to thank the VCU students for making this study a  success  as well as the many VCU faculty  students  and staff who con   tributed to the design and implementation of the project   References  Alife"/>
            <x14:filter val="uctures  5   These cases outline the potentially  â   Blinded for Peer Review   â  â   There are no conflicts of interest to declare by the authors   1781Correspondence   American Journal of Emergency Medicine 35  2017  1759â  1783  Table 1  Patients summary  n   25    Frequency Percent  Gender  Female 1 4   Male 24 96   Insurance status  Medi Cal 12 48   Private insurance 12 48   No insurance 1 4   Burn _x000a_stance of a patient  on dabigatran 110 mg bid  1  the risk of major gastrointestinal  â   I have no conflict of interest   1782 Correspondence   American Journal of Emergency Medicine 35  2017  1759â  1783"/>
            <x14:filter val="ully taps core diagnostic features of nicotine dependence  uch as withdrawal and tolerance   ole of funding source  Financial support for the conduct of this research was provided  y grants DA024260  DA15454 and DA022313  Dierker  from the  ational Institute on Drug Abuse  by a Center Grant  DA010075   warded to the Methodology Center  Penn State University and by  wards from the Patrick and Catherine We_x000a_took the statistical analysis  All authors contributed to and have  approved the final manuscript   Conflict of interest  All other authors declare that they have no conflicts of interest   Acknowledgements  We would like to thank an anonymous reviewer for provid   ing the alternative explanation that differential item functioning in  symptoms assessing continuity of smoking may be due to nondaily  and da"/>
            <x14:filter val="umented   Methods  General  All presented studies were carried out in compliance with  the Helsinki Declaration and its amendments and Good  Clinical Practices  All protocols were accepted by local  ethics committees  Table 1   All subjects provided written  informed consent before enrolment in the studies   Participants to the studies were adult  healthy smokers  usually smoking at least 20 cigarettes _x000a_ OR  95  CI  2 18  1 40â  3 41   Statistical significance p   0 001  Complete abstinence   subjects declaring not to smoke   exhaled breath CO  10 ppm  Partial abstinence   subjects smoking â   1 cigarette day and   â   7 cigarettes week   exhaled breath CO  10 ppm Page 10 of 15   page number not for citation purposes   BMC Clinical Pharmacology 2007  7 11 http   www biomedcentral com 1472 6904 7 11in a_x000a_3â  19 55   Statistical   significance  p   0 02 p   0 03 p   0 06  Completely abstinent   subjects declaring not to smoke   exhaled breath CO  10 ppmPage 11 of 15   page number not for citation purposes   BMC Clinical Pharmacology 2007  7 11 http   www biomedcentral com 1472 6904 7 11the second multiple dose trial the dose concentration pro   portionality between NicotinellÂ  1 and 2 mg lozenges was  c"/>
            <x14:filter val="uperiore di   SanitÃ  ethical committee  CE 14 418  and carried out in compliance with the Helsinki Declaration    After a first meeting to inform about the study design  written informed consent for the involvement in   the study was obtained from all participants  At the baseline  participants were investigated about their   Int  J  Environ  Res  Public Health 2015  12 7640         age  weight  sport _x000a_omplete the study was likely to be due to a number of technical issues  e g   e cig malfunctions    declared by the participants  12      Int  J  Environ  Res  Public Health 2015  12 7644         Table 4  Eighth month follow up of medical assisted use of e cigarette     Only E Cig Dual Use Only Cigarette   Participants  n   34  52 9  n   18  23 5  n   8  23 5  n   8    Age  years  M Â  SD  42 8 Â  11 1 _x000a_ticle and all the authors revised the   draft and prepared and approved the last article version    Conflicts of Interest   The authors declare no conflict of interest     Int  J  Environ  Res  Public Health 2015  12 7646         References   1  Hajek  P   Etter  J F   Benowitz  N   Eissenberg  T   McRobbie  H  Electronic cigarettes  Review   of use  content  safety  effects on smokers and potential for h"/>
            <x14:filter val="ups  e g    youth and young adults  pregnant  women   and public health outcomes   Acknowledgments  Funding for this project was provided by the UK Center for  Clinical and Translational Science Pilot Grants Program   Dr  Hahn  PI   The project described was supported by the  National Center for Advancing Translational Sciences   UL1TR000117  The content is solely the responsibility of  the authors and d"/>
            <x14:filter val="ures S 1 to S 15 and Tables S 1 and S 2 can be   found online at http   www ntr oxfordjournals org  Funding  Research reported in this publication was supported by grant number   P50CA180523 from the National Cancer Institute of the National Institutes   of Health and FDA Center for Tobacco Products  CTP   The content is solely   the responsibility of the authors and does not necessarily represent the of_x000a_ficial   views of the NIH or the Food and Drug Administration   Declaration of Interests  None declared   Acknowledgments  The authors would like to thank Tom Teagardner  Alex Ivanov  and Alan Lewis   at Battelle for their assistance with data collection and analysis  and Chris   Nickolaus at Cambustion Ltd for his extensive consulting on DMS500 usage   References   1  Amrock SM  Zakhar J  Zhou S  _x000a_ures S 1 to S 15 and Tables S 1 and S 2 can be   found online at http   www ntr oxfordjournals org  Funding  Research reported in this publication was supported by grant number   P50CA180523 from the National Cancer Institute of the National Institutes   of Health and FDA Center for Tobacco Products  CTP   The content is solely   the responsibility of the authors and does not necessarily represent the of_x000a_ficial   views of the NIH or the Food and Drug Administration   Declaration of Interests  None declared   Acknowledgments  The authors would like to thank Tom Teagardner  Alex Ivanov  and Alan Lewis   at Battelle for their assistance with data collection and analysis  and Chris   Nickolaus at Cambustion Ltd for his extensive consulting on DMS500 usage   References   1  Amrock SM  Zakhar J  Zhou S"/>
            <x14:filter val="urvey was provided either by the parents of those aged  11e15  or by those individuals aged 16e18   Funding  Action on Smoking and Health commission and fund the  annual youth survey  which is conducted by YouGov  Public  Health England provided the analytical resources for this  study   Competing interests  Brian Eastwood is employed full time at Public Health England   PHE  and has received funding fro_x000a_s College London  Deborah Arnott and Hazel Cheeseman  are employed full time at ASH  which receives funding from  the British Heart Foundation  Cancer Research UK and the UK  Department of Health  ASH receives no funding from com   mercial organisations  Martin Dockrell  John Britton  Ann  McNeill and Martin Jarvis have no interests to declare   All authors contributed to the analysis plan  which was  im"/>
            <x14:filter val="us  evaluating vaping topography is very important in this aspect  Clinical   studies have produced conflicting results on the nicotine delivery potential of the EC  it seems that   there is a learning curve and that experienced users use the device more intensively compared to novice   Int  J  Environ  Res  Public Health 2013  10 2502      users  5   In most such studies  smokers who use the EC for the f_x000a_col was approved by the   ethics committee of our institution and conforms to the provisions of the Declaration of Helsinki        Int  J  Environ  Res  Public Health 2013  10 2503      2 2  Evaluation of Use Pattern   Experienced EC users were provided with a fully charged  manually activated EC device  â  eGo Tâ     battery with â  Epsilonâ   atomizer  Nobaccoâ  Figure 1   The equipment used is consid_x000a_lth 2013  10 2512      Acknowledgements   The authors would like to thank the study participants    Conflict of Interest   The authors declare no conflict of interest    References    1  Rigotti  N A   Pipe  A L   Benowitz  N L   Arteaga  C   Garza  D   Tonstad  S  Efficacy and safety   of varenicline for smoking cessation in patients with cardiovascular disease  A randomized trial    Circulation 2010  12"/>
            <x14:filter val="USA  at2071 cumc columbia edu or talatia nyspi columbia edu    CONFLICT OF INTEREST  The authors declare no conflict of interest   Supplementary Information accompanies the paper on the Molecular Psychiatry website  http   www nature com mp   HHS Public Access  Author manuscript  Mol Psychiatry  Author manuscript  available in PMC 2017 April 01   Published in final edited form as   Mol Psychiatry  20_x000a_spectively  and   Hasin was also supported by the New York State Psychiatric Institute  None of the funding agencies had any role in   Talati et al  Page 9  Mol Psychiatry  Author manuscript  available in PMC 2017 April 01   A  uthor M  anuscript  A  uthor M  anuscript  A  uthor M  anuscript  A  uthor M  anuscript  study design  in the analysis and interpretation of data  in the writing of the report  or"/>
            <x14:filter val="ussion section   All co authors approved the final  version of the manuscript prior to submission   Funding  This study is supported with Federal funds from the National Institute on Drug Abuse  National  Institutes of Health  and the Center for Tobacco Products  Food and Drug Administration  Department of Health  and Human Services  under a contract to Westat  Contract No  HHSN271201100027C   No contrac_x000a_t funding was  Int  J  Environ  Res  Public Health 2019  16  2329 6 of 6  provided specifically for conducting the analysis  drafting the manuscript  or submitting this paper for publication   No financial disclosures were reported by the authors of this paper   Acknowledgments  The authors acknowledge Debor_x000a_ah Neveleff  MBA  from the U S  Food and Drug Administrationâ  s  Center for Tobacco Products   Conflicts of Interest  The authors declare no conflict of interest   Disclaimer  The views and opinions expressed in this manuscript are those of the authors only and do not  necessarily represent the views  official policy or position of the U S  Department of Health and Human Services  or any of its affil"/>
            <x14:filter val="uthors thank  hat market medications to aid smoking cessation and has served  other authors have no conflicts to disclose   rimental Therapeutics  Medical Service  Department of Medicine   4143 1220  Tel   Ã 1 415 206 8324  fax  Ã 1 415 206 4956   T R E N D S I N C A R D I O V A S C U L A R M E D I C I N E 2 6   2 0 1 6   5 1 5 â   5 2 3516major causes of premature CVD around the world  1â  3    Smoking m"/>
            <x14:filter val="vapor  Measured amounts of nicotine in original unused   cartridges were also compared with values declared by manu   facturers and retailers on their packages     Table 2   Results of  Nicotine  Analysis  in  Original  Cartridges  and  Refi ll  S olutions    Product code Brand name Model fl avor Retailer Country  Source of   product  Labeled   nicotine   concentration    mg   Determined   nicotine   c_x000a_ vapor  Measured amounts of nicotine in original unused   cartridges were also compared with values declared by manu   facturers and retailers on their packages     Table 2   Results of  Nicotine  Analysis  in  Original  Cartridges  and  Refi ll  S olutions    Product code Brand name Model fl avor Retailer Country  Source of   product  Labeled   nicotine   concentration    mg   Determined   nicotine   c_x000a_   for comparisons  Measured amounts of nicotine in original   cartridges were compared with values declared on their pack   ages using one sample  t test  For all tests Statistica 6 0  Statsoft    software was used     Results    Levels of  Nicotine  in  EC  Aerosol    Aerosol was visibly being produced during the full 300 puffs   taken from each product tested  Results are presented as abso   lute val_x000a_co   tine amounts in 9 out of 20 of the analyzed cartridges differed by   more than 20  from values declared by their manufacturers    CA 03  04  06  08  09  10  12  13  and 15   The differences of the   same magnitude were detected among 3 out of 15 nicotine refi ll   solutions  RS 02  13  and 14   For some brands  declared   amounts of nicotine were the same as those analyzed by us    indicating the m_x000a_   for comparisons  Measured amounts of nicotine in original   cartridges were compared with values declared on their pack   ages using one sample  t test  For all tests Statistica 6 0  Statsoft    software was used     Results    Levels of  Nicotine  in  EC  Aerosol    Aerosol was visibly being produced during the full 300 puffs   taken from each product tested  Results are presented as abso   lute val_x000a_co   tine amounts in 9 out of 20 of the analyzed cartridges differed by   more than 20  from values declared by their manufacturers    CA 03  04  06  08  09  10  12  13  and 15   The differences of the   same magnitude were detected among 3 out of 15 nicotine refi ll   solutions  RS 02  13  and 14   For some brands  declared   amounts of nicotine were the same as those analyzed by us    indicating the m_x000a_upplementary Figures 1 â   4 can be found online at  http     www     ntr   oxfordjournals   org    Funding    This work was supported by the  Ministry of Science and Higher   Education of Poland  grant number  N N404 025638    The study   sponsor had no involvement in the study design  collection    analysis   and interpretation of data  the writing of the manu   script or the decision to submit the man_x000a_cco Con   trol Studies    U   K   Public Health Centre of Excellence  UKCTCS     UKCTCS receives it funding from the  Economic and Social   Research Council    British Heart Foundation    Cancer Research   U   K      National Institute for Health Research   and  Medical   Research Council      Declaration of Interests    M L G received research funding from Pfi zer  manufacturer of stop   smoking medicat_x000a_upplementary Figures 1 â   4 can be found online at  http     www     ntr   oxfordjournals   org    Funding    This work was supported by the  Ministry of Science and Higher   Education of Poland  grant number  N N404 025638    The study   sponsor had no involvement in the study design  collection    analysis   and interpretation of data  the writing of the manu   script or the decision to submit the man_x000a_cco Con   trol Studies    U   K   Public Health Centre of Excellence  UKCTCS     UKCTCS receives it funding from the  Economic and Social   Research Council    British Heart Foundation    Cancer Research   U   K      National Institute for Health Research   and  Medical   Research Council      Declaration of Interests    M L G received research funding from Pfi zer  manufacturer of stop   smoking medicat"/>
            <x14:filter val="vels of measured  carcinogens and toxins relative to smoking only combustible  cigarettes   Primary Funding Source  Cancer Research UK   Ann Intern Med  2017 166 390 400  doi 10 7326 M16 1107 Annals org  For author affiliations  see end of text   This article was published at Annals org on 7 February 2017   E cigarettes  1   which produce an aerosol by heatinga solvent  e liquid  usually containing nicot_x000a_ of 2    47   and biomarkers with 50  or more values below  the LOD were not analyzed   Role of the Funding Source  The funding source had no role in the study de   sign  data collection  data analysis  data interpretation   or writing of the report  Dr  Shahab had full access to all  study data and had final responsibility for the decision  to submit the manuscript for publication   RESULTS  Overall  pa_x000a_ial Support  This work was supported by Cancer Re   search UK  grant C27061 A16929  with additional funding  from grants C1417 A14135 and C36048 A11654   Dr   Brown s post is funded by a fellowship from the Society for the  Study of Addiction  and Cancer Research UK also provides  support  grants C1417 A7972 and C44576 A19501   Drs  Mc   Neill and West are part of the UK Centre for Tobacco and  Alcohol S_x000a_tudies  which is a UK Clinical Research Collaboration  Public Health Research Centre of Excellence  Funding from  the Medical Research Council  British Heart Foundation  Can   cer Research UK  Economic and Social Research Council  and  the National Institute for Health Research under the auspices  of the UK Clinical Research Collaboration is gratefully ac   knowledged  grant MR K023195 1   Dr  Goniewicz _x000a_ Cancer Research  UK during the conduct of the study and grants from Pfizer   unrestricted research funding to study smoking cessation   and personal fees from Atlantis Health Care outside of the  submitted work  Dr  Goniewicz reports grants from Pfizer   2011 GRAND  Global Research Awards for Nicotine Depen   dence  recipient  and personal fees from Johnson   Johnson   as a member of the advisory board _x000a_ outside the submitted  work  Dr  Brown reports grants  unrestricted research funding  to study smoking cessation  from Pfizer outside the submitted  work  Dr  West reports grants  personal fees  and nonfinancial  support  that is  research grants  consultancy  travel  and hos   pitality  from Pfizer  Johnson   Johnson  and GlaxoSmithKline  outside the submitted work  in addition  D_x000a_e UK  National Centre for Smoking Cessation and Training  Authors  not named here have disclosed no conflicts of interest  Disclo   sures can also be viewed at www acponline org authors icmje   ConflictOfInterestForms do msNum M16 1107   Reproducible Research Statement  Study protocol  Not avail   able  Statistical code and data set  Available from Dr  Shahab   e mail  lion shahab ucl ac uk    Requests fo_x000a_wicz  B C   Blount  J  Brown  A  McNeill  R  West   Statistical expertise  L  Shahab   Obtaining of funding  L  Shahab  B C  Blount  J  Brown   Administrative  technical  or logistic support  L  Shahab  M L   Goniewicz   Collection and assembly of data  L  Shahab  M L  Goniewicz   B C  Blount  J  Feng   Annals org Annals of Internal Medicine â   Vol  166 No  6 â   21 March 2017  Downloaded from https   a"/>
            <x14:filter val="veness in the parents  of exposed infants have much promise for elucidating these pathways   45 58  Conflict of interest statement  Nothing declared References   1  T M  Achenbach  Manual for the Young Adult Self Report and Young Adult  Behavior Checklist  University of Vermont Department of Psychiatry  Burlington   1997    2  H  Andershed  M  Kerr  H  Stattin  S  Levander  Psychopathic traits in non refe"/>
            <x14:filter val="ventions to mitigate use of these substances  that target the most â œat riskâ   audience   Role of funding sources  This study was funded internally   Contributors  Andrea Villanti and Jessica Rath designed the study andwrote the protocol  Amy Cohn  and Andrea Villanti conducted literature searches  provided summaries of previous re   search studies  and assisted with conceptualization and writing of th_x000a_st draft of the manuscript  and all authors contributed to and have approved the final manuscript   Conflict of interest  The authors have no conflicts of interest to disclose   References  Agaku  I  T   King  B  A     Dube  S  R   2014   Current cigarette smoking among  adultsâ  United States  2005â  2012  MMWR  Morbidity and Mortality Weekly Report   63 2   29â  34   Akl  E  A   Gaddam  S   Gunukula  S"/>
            <x14:filter val="viors 39  2014  1120â  1125  1125J  Brown et al    Addictive Behaviors 39  2014  1120â  1125Role of funding sources  Theworkwas undertaken by theUK Centre for Tobacco and Alcohol Studies  a UKCRC  Public Health Research Centre of Excellence  Funding from the Medical Research Council   British Heart Foundation  Cancer Research UK  Economic and Social Research Council and  the National Institute for Health_x000a_nificant input in re drafting  All authors contributed to and have approved the final  manuscript   Conflict of interest  JB has received an unrestricted research grant from Pfizer  RW undertakes research  and consultancy and receives fees for speaking from companies that develop and  manufacture smoking cessation medications  Pfizer  J J  McNeil  GSK  Nabi  Novartis   and Sanofi Aventis   He also has a s"/>
            <x14:filter val="Virginia Commonwealth University  Box 980205   Richmond  Virginia  23298  USA  teissenb vcu edu  Funding US National Cancer Institute  US NIH   Competing interests None   Ethics approval This study was conducted with the  approval of the Virginia Commonwealth University   Provenance and peer review Not commissioned   externally peer reviewed   Accepted 28 October 2009  Tobacco Control 2010 19 87e88"/>
            <x14:filter val="was approved   by the ethics committee of our institution and con   forms to the provisions of the Declaration of Helsinki    No financial or other compensation was provided to   the participants   Smoking history and eC use  Smoking history  smoking duration and cigarette   consumption when participants were smokers  was   recorded according to self report  The Brinkman index   was calculated as the p_x000a_and approved final   version  DT  VV  All authors reviewed and approved   of the final manuscript   Funding  Author s  disclose no funding sources   competing Interests  Author s  disclose no potential conflicts of interest   Disclosures and ethics  As a requirement of publication the authors have   provided signed confirmation of their compliance   with ethical and legal obligations including but not"/>
            <x14:filter val="way  increasing  he vulnerability to drug dependence if recreational drug use is  nitiated   ole of funding source  Funding for this study was provided by the National Institute  n Drug Abuse  DA021287  SBH   National Institute of Health  5  32GM091740  National Institute on Aging AG030646  JRF  and the  niversity of South Carolina Research Productivity Scholar grant   A 21  SBH   None of these funding s_x000a_ie Barte  Davis  Weinberg  and Shelly Maxwell for their technical assistance with  the experiment   Conflict of interest  All authors declare they have no conflict of interest   References  Alberto  C O   Trask  R B   Quinlan  M E   Hirasawa  M    2006  Bidirectional dopa   minergic modulation of excitatory synaptic transmission in orexin neurons  J   Neurosci  26  10043â  10050   Andersen  S L   Thompson"/>
            <x14:filter val="We confirm that the authors of this manuscript have no conflict of interest or relationship, financial or otherwise, that might be perceived as influencing our objectivity."/>
            <x14:filter val="what motivates or  strengthens cessation behavior success ACKNOWLEDGMENTS  The authors received no funding for this work  and have no  conflicts of interest to disclose  TJ and DM conducted the data  analysis and drafted the manuscript  DW drafted and edited the  manuscript  EW and TH conceived of and oversaw all stages of  this study  All authors approved the final manuscript  The  authors would like t"/>
            <x14:filter val="will help inform companies  and regulatory agencies about chemicals and flavors that are  hazardous Conflict of Interest  The authors have no conflict of interest to declare   Acknowledgments  This work was supported by the Tobacco Related Disease Re   search Program of California  TRDRP XT 0118   and the California  Institute of Regenerative Medicine  NE A0005A 1E   Rachel Behar  and Barbara Davis were s"/>
            <x14:filter val="with the safety   quality and efficacy standards set by a medicinal regulator  e g  the  UK MHRA   Funding  This work was funded and supported by Fontem Ventures  Im   perial Tobacco Group is the parent company of Fontem Ventures  B V   the manufacturer of the EVP prototype used in this study   Declaration of interests  Tanvir Walele is an employee of Fontem Ventures B V  and Josie  Williams is an emplo"/>
            <x14:filter val="Within the last five years, Tim Coleman has been paid for consultancy work by Johnson and Johnson and Pierre Fabre Laboratories (manufacturers of nicotine replacement therapy). Tim Coleman is Chief Investigator and Sue Cooper Trial Manager for a UK‐based, placebo‐randomised controlled trial of NRT in pregnancy which is funded by public monies and does not use nicotine replacement products which are available on prescription or 'over the counter' in any country (Coleman 2012). This trial is included in his review but neither Tim nor Sue undertook data extraction from or quality assessment of this study._x000a__x000a_Catherine Chamberlain is an author of the Cochrane review which included a subgroup analysis of trials involving provision of NRT as part their intervention strategies Lumley 2009. _x000a__x000a_Jo Leonardi‐Bee receives an educational grant from Roche which is unrelated to any smoking cessation treatments._x000a__x000a_Mary‐Ann Davey does not have any conflicts of interest to declare."/>
            <x14:filter val="Within the last three years HM has undertaken educational sessions sponsored by Pfizer and Johnson &amp; Johnson, manufacturers of smoking cessation medications._x000a_Within the last three years PH has provided consultancy to GSK, Pfizer, and Johnson &amp; Johnson, manufacturers of smoking cessation medications. Due to these two interests, this review is not compliant with the Cochrane commercial sponsorship policy, as updated in 2014. At the time the protocol was published it was compliant._x000a_Two authors (HM, CB) have additional declarations:_x000a_CB and HM were investigators on a study of ECs from an EC manufacturer (Ruyan Group, Beijing and Hong Kong). Ruyan supplied the ECs used in the trial and contracted with Health NZ Ltd. to undertake the study. Health New Zealand Ltd funded The University of Auckland to conduct the trial, independently of Ruyan Group (Holdings) Ltd. The trial design conduct, analysis and interpretation of results were conducted independently of the sponsors. CB and HM were investigators on the ASCEND EC trial funded by the Health Research Council of New Zealand that used product supplied at no charge from PGM international, a retailer of ECs._x000a_JHB has no conflicts of interest to declare."/>
            <x14:filter val="Within the past 5 years (but not the past 36 months), Dr. Glynn has received travel expenses from Pfizer Inc, a manufacturer of a smoking cessation medication (varenicline)"/>
            <x14:filter val="wn as thermal runaway   8   This results in the internal temperature of the battery    There are no conflicts of interests or financial funding to disclose for any of the contributing authors     Corresponding author at  1501 N  Campbell Ave   Tucson  AZ 85724  United States  Fax   1 520 626 5016   E mail address  gvercruysse surgery arizona edu  G A  Vercruysse    http   dx doi org 10 1016 j burns 2016 0_x000a_tient was managed by daily debride   ments and silver sulfadiazine  SSD  dressing changes to allow  declaration of the burn wound  Over the course of a three days   the wound evolved into nearly a totally full thickness burn  and  it was determined the patient would benefit from split   thickness skin grafting  STSG   however he refused  Therefore  his wounds continued to be managed conservatively with"/>
            <x14:filter val="work after discussion with other authors  and is responsible for the overall content as guarantor   Funding The data collection for the ITC Project is supported by grants R01 CA  100362 and P50 CA111236  Roswell Park Transdisciplinary Tobacco Use Research  Center  and P01 CA138389  R01 CA090955  from the National Cancer Institute of  the United States  Robert Wood Johnson Foundation  045734   Canadian In_x000a_ is funded by the European Commission through FP7  HEALTH F3 2011 278273   Competing interests None declared   Patient consent Obtained   Ethics approval All ITC surveys were conducted with ethics clearance from the  Office of Research Ethics at the University of Waterloo  Canada and the respective  Internal Review Boards for each country   Provenance and peer review Not commissioned  externally peer re"/>
            <x14:filter val="wrote the first draft  All  authors commented on this draft and contributed to the final version   Funding The Smoking Toolkit Study is currently funded by Cancer Research UK  grant  number  A14135   It has also previously been funded by Pfizer  GlaxoSmithKline and  Johnson   Johnson  none of whom had any involvement in the design of the study  the  analysis or interpretation of the data  the writing of_x000a_UIT  RWâ  s salary  is funded by Cancer Research UK  EB and JB have received unrestricted research  funding from Pfizer  EB and JB are funded by Cancer Research UK   Ethics approval UCL Ethics Committee approved this study   Provenance and peer review Not commissioned  externally peer reviewed   Data sharing statement Data come from the Smoking Toolkit Study  For more  details please contact the primary"/>
            <x14:filter val="y  Lan Liang  NancyMaylath  Mimi Nichter  Elizabeth Richardson   William Shadel  and Laura Stroud   Conflict of interest statement The authors have no conflict of  interest to disclose   References  1  WHO  Report on the global tobacco epidemic  Implementing  smoke free environments  Geneva  2009   2  CDC  Annual smoking attributable mortality  years of potential  life lost  and economic costsâ  United St"/>
            <x14:filter val="y  year and  length of follow up  Furthermore  information on the  methodology of the study and the funding source s  was also  extracted for quality assessment  The authors were contacted  when data were reported in graphical form  were unclear  or  missing  A second reviewer verified the data abstraction   Quality assessment  The reviewers  SK  TD  independently assessed the  methodological quality of _x000a_ assessor  incomplete outcome data   selective reporting  or other sources of bias  e g   possible  funding by industry   The methodological quality of Con   trolled Before After  CBA  studies was assessed using the  same criteria as RCTs except that the â  â  random sequence  generationâ  â   and â  â  allocation concealmentâ  â   domains were  both reported as â  â  high risk of biasâ  â   by both revi_x000a_reported   Hence  all were classified to be at â  â  low risk of bias â  â    Other bias  source of funding   One  Bullen et al  2010  out of the five studies was  funded by industry  and was classified to be at â  â  high risk  of bias â  â   The remaining four  Bullen et al  2013   Caponnetto et al  2013  Dawkins et al  2012  2013  were  not funded by industry  and thus were classified to be at  â  â  _x000a_d with the use of e cigarettes as a smoking  cessation product   Compliance with ethical standards  Conflict of interest The author s  declare no potential conflicts of  interest with respect to the research  authorship  and or publication of  this article   Funding The author s  received no financial support for the  research  authorship  and or publication of this article   Author contribution statement"/>
            <x14:filter val="y continues to invest more heavily in the develop   ment and promotion of existing and novel NCPs   Funding  This study was funded entirely with internal funds of the   American Legacy Foundation   deClaratiOn OF interests  None declared   reFerenCes  Alpert  H  R   Koh  H  K     Connolly  G  N   2008   After   the master settlement agreement  Targeting and exposure of   youth to magazine tobacco adverti"/>
            <x14:filter val="y emerging symptoms among   adolescent smokers may prevent the development of chronic   smoking     Funding    This research was supported by Project Grant  P01 CA098262     R J M    from the  National Cancer Institute   grants  DA022313      DA022313  S   L C  D       and  DA029834   J S  R     from the  National   Institute on Drug Abuse   and a Center Grant   DA010075   awarded   to the  Methodology C_x000a_enter  Penn State University      Declaration of Interests    The authors report no confl ict of interest     References    Berrettini    W  H       Lerman    C  E    2005     Pharmacotherapy and   pharmacogenetics of nicotine dependence    American Journal of   Psychiatry    162    1441 â   1451    doi 10 1176 appi ajp 162 8 1441    Bien_x000a_y emerging symptoms among   adolescent smokers may prevent the development of chronic   smoking     Funding    This research was supported by Project Grant  P01 CA098262     R J M    from the  National Cancer Institute   grants  DA022313      DA022313  S   L C  D       and  DA029834   J S  R     from the  National   Institute on Drug Abuse   and a Center Grant   DA010075   awarded   to the  Methodology C_x000a_enter  Penn State University      Declaration of Interests    The authors report no confl ict of interest     References    Berrettini    W  H       Lerman    C  E    2005     Pharmacotherapy and   pharmacogenetics of nicotine dependence    American Journal of   Psychiatry    162    1441 â   1451    doi 10 1176 appi ajp 162 8 1441    Bien"/>
            <x14:filter val="Y H   and M  s T  analyzed data  and Z F   W H   Y H   and M  s T  wrote the paper   The authors declare no conflict of interest   Freely available online through the PNAS open access option   Abbreviations  CS  cigarette smoke  PAH  polycyclic aromatic hydrocarbon  Acr  acrolein   Acrâ  dG  6  or 8 hydroxy 1 N2 propanodeoxyguanosine  BP  benzo a pyrene  BPDE  BP diol  epoxide  4 HNE  trans 4 hydroxy"/>
            <x14:filter val="y marketing that may  be more concerned with profit than  ith individual and public health   ole of funding  This research was supported by the National Institute on Drug  buse of the National Institutes of Health under Award Number  50DA036105 and the Center for Tobacco Products of the U S  Food  nd Drug Administration  The content is solely the responsibility  f the authors and does not necessarily rep_x000a_resent the views of the  IH or the FDA   onflict of interest  No conflict declared   ontributors  Alexa Lopez  Marzena Hiler  Thomas Eissenberg  and Alison Bre   and designed the study and developed the protocol  A  Lopez  onducted most of the statistical analysis and wrote the first draft  f the manuscript  M   Hiler and S  Maloney helped to collect study  ata  All authors con"/>
            <x14:filter val="y Material  Supplementary Figures 1â  3 can be found online at http   www ntr   oxfordjournals org  Funding  Research reported in this publication was supported from the National   Cancer Institute and Food and Drug Administration Center for Tobacco   Products  1P50CA180890 and P50CA180890 02S1  and the National   Institute on Drug Abuse  P30DA012393   The content is solely the responsi   bility of the a_x000a_al views of   the National Institutes of Health  NIH  or the Food and Drug Administration    FDA    Declaration of Interests  Dr Neal Benowitz serves as a consultant to several pharmaceutical companies   that market smoking cessation medications and has served as a paid expert   witness in litigation against tobacco companies  The other authors have no   conflicts to declare   References   1  Arrazola R"/>
            <x14:filter val="y recently   however  that studies of these effects among humans have been conducted  with somewhat conflicting  results   A positive association between cigarette smoking during pregnancy and subsequent smoking  behaviour in offspring has been reported  Buka  Shenassa    Niaura  2003  Cornelius  Leech   Goldschmidt    Day  2000  Kandel  Wu    Davies  1994  Kardia  Pomerleau  Rozek    Marks  2003   Osler"/>
            <x14:filter val="y to the writing of the review  Analyses of CBD THC e liquid was   carried out at the UTCF CURML    Conflicts of Interest   The authors declare no conflict of interest    References   1  Brown  C J   Cheng  J M  Electronic cigarettes  Product characterisation and design considerations    Tob  Control 2014  23  doi 10 1136 tobaccocontrol 2013 051476    2  Flahault  A   Etter  J F  Electronic cigarettes  It"/>
            <x14:filter val="y was funded with grant  2008 0876 from the Swedish Council for Working Life and Social  Research   Conflict of interest MR had financial support from the Swedish  Council for Working Life and Social Research  and MRG from the  National Board of Health and Welfare and from Stockholm County  Council  MRG has received grants from Swedish National Institute  for Public Health   Ethical standard The study was"/>
            <x14:filter val="ying the findings are fully available without restriction  All relevant data are within the paper   Funding  This study was supported by The Flight Attendant Medical and Research Institute  FAMRI  Young Clinical Scientist Award  grant number 123254  to QW    FAMRI Clinical Innovator Award  grant number 072148  and the National Institutes of Health grant  R01 HL088264  to HWC  The funders had no role in s"/>
            <x14:filter val="ypical carcinogens and toxicants believed to be involved in   causing cancer in cigarette smokers   Funding  This work was supported by the National Cancer Institute at the National   Institutes of Health  R01 CA081301  U19 CA157345  and CA77598    Declaration of Interests  None declared   Acknowledgments  We thank B Â Carlson for editorial assistance   References   1  Pearson JL  Richardson A  Niaura RS"/>
            <x14:filter val="zards of e cigarette use  particularly long term  effects  and available information often presents conflicting  conclusions  In addition  an e cigarette explosion and fire  can pose a unique treatment challenge to the dental care  provider because the oral cavity may be affected heavily  In  this particular case  the patientâ  s injuries included intraoral  burns  luxation injuries  and alveolar fracture_x000a_alternative to smoking traditional tobacco cigarettes  The  findings reported in the literature are conflicting about  the effectiveness of smoking cessation because variable  factors such as type of system  liquid concentration   battery voltage  puff length  intervals between puffs  and  user characteristics in the articles differ  E cigarettes have  potential advantages over traditional cigarettes  but_x000a_of nicotine deliv   ered by various devices and the lack of experimental  controls  Compared with a conflicting study with nega   tive results  virtually no nicotine may have been deliv   ered  This comparison underscores the difficulty in  designing relevant experiments that create applicable  data in regard to e cigarette safety  More research needs  to be conducted under tight constraints with stricter"/>
            <x14:filter val="zed repeated measures controlled study was  conducted according to the principles expressed in the  Declaration of Helsinki and was approved by the University  of Thessaly Ethics Review Board  All volunteers provided  written informed consent   Participants  Two groups of adult volunteers participated  15 smokers   15  cigarettes day  eight males  seven females  23 5â  54 years   155â  197 cm  52â  112 _x000a_at provide information about e cigarettes  and or sell them  Eligible participants were people who  declared that they were previous tobacco cigarette users and  were currently using e cigarettes and who could also provide  the brand names of both the tobacco cigarette and the  e cigarette that they used most often  Participants were asked  to respond to five survey questions  â  â  1  On average  how  _x000a_afted the manuscript  all authors  revised the manuscript and read and approved its final version   Declaration of interest  This study did not receive funding from external sources  The salary of  ADF is paid by the Centre for Research and Technology Thessaly  He  has served as an expert consultant for the World Health Organization  regarding electronic nicotine delivery systems  All authors  except AW"/>
          </mc:Choice>
          <mc:Fallback>
            <filter val="A.M. was a research worker in Professor Russell's smoking research group from 1985 to 1990. D.R. has no competing interests"/>
            <filter val="Agencies which sold EasyPuff, Elusion, Greensmoke, and KiwiCig contributed to expenses of testing, as had Ruyan for 2008 samples. These contributions did not influence the design or conclusions of this study."/>
            <filter val="All authors are employees of Philip Morris Products S.A."/>
            <filter val="All authors declare no conflict of interest."/>
            <filter val="All authors declare that they have no conflicts of interest."/>
            <filter val="All authors declared that there is no conflict of interest."/>
            <filter val="All authors have completed and submitted the ICMJE Form for Disclosure of Potential Conflicts of Interest and none were reported."/>
            <filter val="All authors of this article declare they have no conflicts of interest."/>
            <filter val="All authors were Philip Morris International employees at the time of the study which was funded by PMI R&amp;D."/>
            <filter val="Authors declare that they have no conflicts of interest."/>
            <filter val="CDD is consultant for Fontem Ventures U.S. Inc.; GOC is an employee of Fontem Ventures, B.V.; DWG is an employee of Celerion, the contract research organization (CRO) that conducted the study"/>
            <filter val="Declaration of interestsSome of the studies by K.F. and V.V. were performed usingunrestricted funds provided to the institution (OnassisCardiac Surgery Center) by electronic cigarette companies"/>
            <filter val="Dr. Neal Benowitz serves as a consultant to several pharmaceutical companies that market smoking cessation medications and has served as a paid expert witness in litigation against tobacco companies. The other authors have no conflicts to declare."/>
            <filter val="Financial disclosure. This report is funded by Ruyan. Disclaimer. Apart from research Health New Zealand derives no financial benefit from_x000a_Ruyan."/>
            <filter val="I wish to confirm that there are no known conflicts of interest"/>
            <filter val="J.F.E. was reimbursed by a manufacturer of refill liquids for electronic cigarettes for travelling to London and to China, for mutual information, but he was not paid for these meetings"/>
            <filter val="Most of the members of the GRADE Working Group have a vested interest in another system of grading the quality of evidence and the strength of recommendations."/>
            <filter val="No competing financial interests exist."/>
            <filter val="No conflict of interest was reported by the authors of this letter."/>
            <filter val="No conflicts of interest, financial or otherwise, are declared by the author(s)"/>
            <filter val="No conflicts of interest, financial or otherwise, are declared by the authors."/>
            <filter val="No financial disclosures were reported by the authors of this paper."/>
            <filter val="No mention"/>
            <filter val="No menton"/>
            <filter val="No potential conflict of interest relevant to this article was reported."/>
            <filter val="None declare"/>
            <filter val="None declared"/>
            <filter val="None delcared"/>
            <filter val="None of the authors has any links with any e‐cigarette manufacturers. All three authors received research funding from and/or provided consultancy to manufacturers of smoking cessation medications."/>
            <filter val="Peter Hajek received research funds from and provided consultancy to manufacturers of smoking cessation medications. The remaining authors have no conflicts of interest to declare."/>
            <filter val="Pharamceutical"/>
            <filter val="Pharmaceutical"/>
            <filter val="POTENTIAL CONFLICT OF INTEREST: The authors have indicated they have no potential conflicts of interest to disclose."/>
            <filter val="Some of the studies by K.F. and V.V. were performed using unrestricted funds provided to the institution (Onassis Cardiac Surgery Center) by electronic cigarette companies."/>
            <filter val="The authors are not aware of any affiliations, memberships, funding, or financial holdings that might be perceived as affecting the objectivity of this review."/>
            <filter val="The authors confirm that they have no conflict of interest."/>
            <filter val="The authors declare no competing interests."/>
            <filter val="The authors declare no conflict of interest."/>
            <filter val="The authors declare no conflicts of interest."/>
            <filter val="The authors declare no potential conflict of interests."/>
            <filter val="The authors declare that the research was conducted in the absence of any commercial or financial relationships that could be construed as a potential conflict of interest."/>
            <filter val="The authors declare that there are no conflicts of interest."/>
            <filter val="The authors declare that they have no competing interests."/>
            <filter val="The authors declare that they have no conflicts of interest in connection with this article."/>
            <filter val="The authors declare they have no actual or potential competing financial interests"/>
            <filter val="The authors have declared no conflict of interest."/>
            <filter val="The authors have indicated they have no potential conflicts of interest to disclose"/>
            <filter val="The authors have no conflict of interests or disclosures to declare."/>
            <filter val="The authors have no conflict of interests to declare."/>
            <filter val="The authors have no conflicts of interest relevant to this article to disclose."/>
            <filter val="The authors have no conflicts of interest to disclose"/>
            <filter val="The authors have no conflicts of interest to report."/>
            <filter val="The authors have no conflicts of interest with the material presented in this paper."/>
            <filter val="The authors have no financial disclosures or conflicts of interest to declare."/>
            <filter val="The authors have no financial or competing interests to declare"/>
            <filter val="The authors have no financial relationships or conflicts of interest to disclose relevant to this article."/>
            <filter val="The authors have stated they have no conflict of interest."/>
            <filter val="The authors report no conflicts of interest related to this study."/>
            <filter val="The authors report no conflicts of interest."/>
            <filter val="The authors report no conflicts of interest. The authors alone are responsible for the content and writing of this article."/>
            <filter val="The authors report no declarations of interest."/>
            <filter val="The sponsor of the Twisp e-cigarette had no role in the design and conduction; the collection, analysis and interpretation of the study; or in the preparation, review or approval of the manuscript."/>
            <filter val="The work in this short communication was supported by Imperial Tobacco Group. Imperial Tobacco Group is the parent company of Fontem Ventures B.V., the manufacturer of the e-cigarette used in this study"/>
            <filter val="There are no conflicts of interest."/>
            <filter val="There was no potential conflict of interest."/>
            <filter val="they have no financial relationships with any organisations that might have an interest in the submitted work in the previous three years and no other relationships or activities that could appear to have influenced the submitted work."/>
            <filter val="Tobacco company"/>
            <filter val="Tobacco control advocate"/>
            <filter val="We confirm that the authors of this manuscript have no conflict of interest or relationship, financial or otherwise, that might be perceived as influencing our objectivity."/>
            <filter val="Within the past 5 years (but not the past 36 months), Dr. Glynn has received travel expenses from Pfizer Inc, a manufacturer of a smoking cessation medication (varenicline)"/>
          </mc:Fallback>
        </mc:AlternateContent>
      </filters>
    </filterColumn>
    <filterColumn colId="16">
      <filters>
        <filter val="1998"/>
        <filter val="1999"/>
        <filter val="2000"/>
        <filter val="2001"/>
        <filter val="2002"/>
        <filter val="2003"/>
        <filter val="2004"/>
        <filter val="2005"/>
        <filter val="2006"/>
        <filter val="2007"/>
        <filter val="2008"/>
        <filter val="2009"/>
        <filter val="2010"/>
        <filter val="2011"/>
        <filter val="2012"/>
        <filter val="2013"/>
        <filter val="2014"/>
        <filter val="2015"/>
        <filter val="2016"/>
        <filter val="2017"/>
        <filter val="2018"/>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 by year</vt:lpstr>
      <vt:lpstr>% graph in detail </vt:lpstr>
      <vt:lpstr>Removal of no access</vt:lpstr>
      <vt:lpstr>Coi data for paper</vt:lpstr>
      <vt:lpstr>Summary table </vt:lpstr>
      <vt:lpstr>Sum of COI </vt:lpstr>
      <vt:lpstr>No. of JA per year </vt:lpstr>
      <vt:lpstr>Coi 1203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Baxter (student)</dc:creator>
  <cp:lastModifiedBy>marissa</cp:lastModifiedBy>
  <dcterms:created xsi:type="dcterms:W3CDTF">2020-03-27T15:37:22Z</dcterms:created>
  <dcterms:modified xsi:type="dcterms:W3CDTF">2021-03-23T10:29:28Z</dcterms:modified>
</cp:coreProperties>
</file>