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maria\Downloads\"/>
    </mc:Choice>
  </mc:AlternateContent>
  <xr:revisionPtr revIDLastSave="0" documentId="13_ncr:1_{DD15C60D-C2C7-4B59-8C67-EB622DC75F87}" xr6:coauthVersionLast="47" xr6:coauthVersionMax="47" xr10:uidLastSave="{00000000-0000-0000-0000-000000000000}"/>
  <bookViews>
    <workbookView xWindow="-120" yWindow="-120" windowWidth="20730" windowHeight="11040" activeTab="3" xr2:uid="{00000000-000D-0000-FFFF-FFFF00000000}"/>
  </bookViews>
  <sheets>
    <sheet name="2021" sheetId="1" r:id="rId1"/>
    <sheet name="2022" sheetId="2" r:id="rId2"/>
    <sheet name="2023" sheetId="3" r:id="rId3"/>
    <sheet name="2024" sheetId="4" r:id="rId4"/>
    <sheet name="Power bi consolidado" sheetId="5" r:id="rId5"/>
    <sheet name="Radar chart PBI" sheetId="6" r:id="rId6"/>
    <sheet name="Radar chart PBI mdia of neutral" sheetId="7" r:id="rId7"/>
  </sheets>
  <definedNames>
    <definedName name="_xlnm._FilterDatabase" localSheetId="1" hidden="1">'2022'!$A$1:$H$61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5" l="1"/>
  <c r="N5" i="5"/>
  <c r="N6" i="5"/>
  <c r="N7" i="5"/>
  <c r="N8" i="5"/>
  <c r="N9" i="5"/>
  <c r="N10" i="5"/>
  <c r="N11" i="5"/>
  <c r="N12" i="5"/>
  <c r="N13" i="5"/>
  <c r="N14" i="5"/>
  <c r="N4" i="5"/>
  <c r="G5" i="7"/>
  <c r="G4" i="7"/>
  <c r="G3" i="7"/>
  <c r="G2" i="7"/>
  <c r="M55" i="1"/>
  <c r="S50" i="1"/>
  <c r="S60" i="1"/>
  <c r="R60" i="1"/>
  <c r="S59" i="1"/>
  <c r="R59" i="1"/>
  <c r="S58" i="1"/>
  <c r="R58" i="1"/>
  <c r="S57" i="1"/>
  <c r="R57" i="1"/>
  <c r="S56" i="1"/>
  <c r="R56" i="1"/>
  <c r="S54" i="1"/>
  <c r="R54" i="1"/>
  <c r="S53" i="1"/>
  <c r="R53" i="1"/>
  <c r="Q53" i="1"/>
  <c r="S52" i="1"/>
  <c r="R52" i="1"/>
  <c r="Q52" i="1"/>
  <c r="S51" i="1"/>
  <c r="R51" i="1"/>
  <c r="Q51" i="1"/>
  <c r="R50" i="1"/>
  <c r="Q50" i="1"/>
  <c r="N55" i="1"/>
  <c r="N62" i="1" s="1"/>
  <c r="N64" i="1" s="1"/>
  <c r="O55" i="1"/>
  <c r="O62" i="1" s="1"/>
  <c r="O64" i="1" s="1"/>
  <c r="P55" i="1"/>
  <c r="P62" i="1" s="1"/>
  <c r="P64" i="1" s="1"/>
  <c r="Q60" i="1"/>
  <c r="Q59" i="1"/>
  <c r="Q58" i="1"/>
  <c r="Q57" i="1"/>
  <c r="Q56" i="1"/>
  <c r="L5" i="3"/>
  <c r="L6" i="3"/>
  <c r="L7" i="3"/>
  <c r="L8" i="3"/>
  <c r="L9" i="3"/>
  <c r="L10" i="3"/>
  <c r="L11" i="3"/>
  <c r="L12" i="3"/>
  <c r="L13" i="3"/>
  <c r="L14" i="3"/>
  <c r="L4" i="3"/>
  <c r="L15" i="3" s="1"/>
  <c r="G49" i="3"/>
  <c r="G50" i="3"/>
  <c r="G51" i="3"/>
  <c r="G52" i="3"/>
  <c r="F49" i="3"/>
  <c r="F50" i="3"/>
  <c r="F51" i="3"/>
  <c r="F5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2" i="3"/>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2" i="4"/>
  <c r="Q19" i="1"/>
  <c r="L14" i="4"/>
  <c r="L3"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2" i="4"/>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2" i="1"/>
  <c r="S55" i="1" l="1"/>
  <c r="R55" i="1"/>
  <c r="M62" i="1"/>
  <c r="M64" i="1" s="1"/>
  <c r="Q55" i="1"/>
  <c r="Q54" i="1"/>
  <c r="M3" i="1" l="1"/>
  <c r="M4" i="1"/>
  <c r="M5" i="1"/>
  <c r="M6" i="1"/>
  <c r="M7" i="1"/>
  <c r="M8" i="1"/>
  <c r="M9" i="1"/>
  <c r="M10" i="1"/>
  <c r="M11" i="1"/>
  <c r="M12" i="1"/>
  <c r="M2"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3" i="1"/>
  <c r="F4" i="1"/>
  <c r="F5" i="1"/>
  <c r="F6" i="1"/>
  <c r="F7" i="1"/>
  <c r="F8" i="1"/>
  <c r="F9" i="1"/>
  <c r="F10" i="1"/>
  <c r="F11" i="1"/>
  <c r="F12" i="1"/>
  <c r="F13" i="1"/>
  <c r="F14" i="1"/>
  <c r="F15" i="1"/>
  <c r="F16" i="1"/>
  <c r="F17" i="1"/>
  <c r="F18" i="1"/>
  <c r="F19" i="1"/>
  <c r="F20" i="1"/>
  <c r="F21" i="1"/>
  <c r="F2" i="1"/>
  <c r="S20" i="1"/>
  <c r="S21" i="1"/>
  <c r="S22" i="1"/>
  <c r="S23" i="1"/>
  <c r="S24" i="1"/>
  <c r="S25" i="1"/>
  <c r="S26" i="1"/>
  <c r="S27" i="1"/>
  <c r="S28" i="1"/>
  <c r="S29" i="1"/>
  <c r="R20" i="1"/>
  <c r="R21" i="1"/>
  <c r="R22" i="1"/>
  <c r="R23" i="1"/>
  <c r="R24" i="1"/>
  <c r="R25" i="1"/>
  <c r="R26" i="1"/>
  <c r="R27" i="1"/>
  <c r="R28" i="1"/>
  <c r="R29" i="1"/>
  <c r="Q20" i="1"/>
  <c r="R19" i="1"/>
  <c r="S19" i="1"/>
  <c r="N33" i="1"/>
  <c r="P31" i="1"/>
  <c r="P33" i="1" s="1"/>
  <c r="O31" i="1"/>
  <c r="O33" i="1" s="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N31" i="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2" i="2"/>
  <c r="G3" i="3" l="1"/>
  <c r="G2" i="3"/>
  <c r="L12" i="4"/>
  <c r="L8" i="4"/>
  <c r="L9" i="4"/>
  <c r="L10" i="4"/>
  <c r="L6" i="4"/>
  <c r="L13" i="4"/>
  <c r="L4" i="4"/>
  <c r="L11" i="4"/>
  <c r="L5" i="4"/>
  <c r="L7" i="4"/>
  <c r="Q21" i="1"/>
  <c r="Q25" i="1"/>
  <c r="Q23" i="1"/>
  <c r="Q22" i="1"/>
  <c r="Q24" i="1"/>
  <c r="Q27" i="1"/>
  <c r="Q28" i="1"/>
  <c r="Q26" i="1"/>
  <c r="Q29" i="1"/>
  <c r="L7" i="2"/>
  <c r="L4" i="2"/>
  <c r="L3" i="2"/>
  <c r="L10" i="2"/>
  <c r="L6" i="2"/>
  <c r="L13" i="2"/>
  <c r="L9" i="2"/>
  <c r="L5" i="2"/>
  <c r="L12" i="2"/>
  <c r="L8" i="2"/>
  <c r="L11" i="2"/>
  <c r="M31" i="1" l="1"/>
  <c r="M33" i="1" s="1"/>
  <c r="M13" i="1"/>
  <c r="L14" i="2"/>
</calcChain>
</file>

<file path=xl/sharedStrings.xml><?xml version="1.0" encoding="utf-8"?>
<sst xmlns="http://schemas.openxmlformats.org/spreadsheetml/2006/main" count="1930" uniqueCount="414">
  <si>
    <t>0.2732</t>
  </si>
  <si>
    <t>6</t>
  </si>
  <si>
    <t>10</t>
  </si>
  <si>
    <t>0.7783</t>
  </si>
  <si>
    <t>9</t>
  </si>
  <si>
    <t>-0.1779</t>
  </si>
  <si>
    <t>4</t>
  </si>
  <si>
    <t>0.0</t>
  </si>
  <si>
    <t>5</t>
  </si>
  <si>
    <t>8</t>
  </si>
  <si>
    <t>7</t>
  </si>
  <si>
    <t>2</t>
  </si>
  <si>
    <t>0.7845</t>
  </si>
  <si>
    <t>0.891</t>
  </si>
  <si>
    <t>0.6124</t>
  </si>
  <si>
    <t>0.6908</t>
  </si>
  <si>
    <t>Polaridad 1</t>
  </si>
  <si>
    <t>Polaridad</t>
  </si>
  <si>
    <t>Categoría</t>
  </si>
  <si>
    <t xml:space="preserve">Categoría 1 </t>
  </si>
  <si>
    <t>Sentimiento</t>
  </si>
  <si>
    <t>Año</t>
  </si>
  <si>
    <t>Amenaza</t>
  </si>
  <si>
    <t>Pesimismo</t>
  </si>
  <si>
    <t>Inestabilidad</t>
  </si>
  <si>
    <t>Escepticismo</t>
  </si>
  <si>
    <t>Indiferente</t>
  </si>
  <si>
    <t>Neutral</t>
  </si>
  <si>
    <t>Favorable</t>
  </si>
  <si>
    <t>Optimismo</t>
  </si>
  <si>
    <t>Convicción</t>
  </si>
  <si>
    <t>Consolidación</t>
  </si>
  <si>
    <t>Confianza</t>
  </si>
  <si>
    <t>Total comments</t>
  </si>
  <si>
    <t>Dear and dear compatriots, it is about to culminate the year 2022, and I want to take advantage of these moments to recognize you, man and wife of this land, for the effort, for the perseverance demonstrated during this year in which we begin to collect the fruits of a collective work.</t>
  </si>
  <si>
    <t>0.7579</t>
  </si>
  <si>
    <t>I am sure that the evidence surpassed in these last twelve months will be written in history as the beginning of the definitive recovery of our homeland.</t>
  </si>
  <si>
    <t>0.3182</t>
  </si>
  <si>
    <t>The goals that we traced by 2022 were not simple or modest, because we were aware that a new era of substantive changes in the world began and particularly in the national soul.</t>
  </si>
  <si>
    <t>That is why we redouble the step by changing the formulas, the methods, without fear of the new and assuming as a great objective the national rebirth.</t>
  </si>
  <si>
    <t>0.7736</t>
  </si>
  <si>
    <t>There were six lines of work set in detail to face the transition of this new era that claims us with courage and boldness the creation and expiration of the difficulties, and I want that tonight, when eating the grapes, upon receiving the bell of the new year, let's have all this present, one by one, to thank God, whom we have by our side for never having lost faith in Venezuela.</t>
  </si>
  <si>
    <t>0.8454</t>
  </si>
  <si>
    <t>Of those six lines, the first line of action that I want to cite and remember was the line of recovery and consolidation of our economy.</t>
  </si>
  <si>
    <t>0.0772</t>
  </si>
  <si>
    <t>We concentrate the force on the diversification of wealth sources by launching a new stage of the 18 productive engines, without excluding anyone, without underestimating initiatory
You go, taking advantage of the experiences and innovative ideas that constitute a new culture of productive work based on their own effort and national well -being.</t>
  </si>
  <si>
    <t>0.8481</t>
  </si>
  <si>
    <t>Above the 927 criminal sanctions imposed by the United States and occupied by the extremist sectors, the people of Venezuela were reinvented to achieve the necessary balances and the reactivation of the productive apparatus.</t>
  </si>
  <si>
    <t>-0.2263</t>
  </si>
  <si>
    <t>With a renewed legal architecture we now create the special economic zones, we energize the credit system benefiting non -oil exports, benefiting and sponsoring the ventures that each of you carries out, benefiting tourism, raising national agricultural production to historical figures that have been Based on producing 95% of the food we consume, which are now grown in Venezuelan land, and I can barely tell you we are starting in this new era, in this new era.</t>
  </si>
  <si>
    <t>0.875</t>
  </si>
  <si>
    <t>Venezuela today leads the economic growth of the region in the last semester of the year.</t>
  </si>
  <si>
    <t>0.3818</t>
  </si>
  <si>
    <t>The second line contains a good part of the meaning of our historical process, of our revolutionary process, of living living, of the rescue of social rights, nothing more and nothing less than the lines of guaranteeing the plans for gratifying human development and social protection To the people.</t>
  </si>
  <si>
    <t>0.8591</t>
  </si>
  <si>
    <t>Perhaps the happiest goal in this regard was that of the return to classes of 100% face -to -face, in which the classrooms and school classrooms already recovered by the new military community brigades, the Bricomil, the Bricomil, with laughter, the enthusiasm, the enthusiasm, the enthusiasm, the enthusiasm.</t>
  </si>
  <si>
    <t>0.9584</t>
  </si>
  <si>
    <t>, the avidity of our boys and girls.</t>
  </si>
  <si>
    <t>This year we also managed to deliver the historical milestone of the Housing Four million four hundred thousand of the Great Housing Mission Venezuela, a huge number that translates into the restitution of a human right, having a decent home and living in more just communities , happier and inclusive.</t>
  </si>
  <si>
    <t>0.885</t>
  </si>
  <si>
    <t>We will never forget the difficult evidence that our communities were subjected to the climate crisis of climate change.</t>
  </si>
  <si>
    <t>-0.3235</t>
  </si>
  <si>
    <t>3</t>
  </si>
  <si>
    <t>Eight months of heavy rains affected us from the east to the West, from the center, from the coast, of the Andes to the Llanos, directly harming more than 23,000 families, and it was the Bolivarian doctrine of social protection and our real and direct presence in the Territory The main tool to face situations of superior magnitudes such as those that occurred in the knits and chestnut in the state of Aragua.</t>
  </si>
  <si>
    <t>I take this moment to raise my prayers for those who lost their lives in those tragedies and to thank the military civic union that made these two Aragoneous cities reborn.</t>
  </si>
  <si>
    <t>-0.4019</t>
  </si>
  <si>
    <t>There Venezuela brought the best of himself, we must remember it, his active solidarity and his warrior spirit.</t>
  </si>
  <si>
    <t>0.8689</t>
  </si>
  <si>
    <t>In terms of social protection we have a lot to do, but they have the security that we march in the right direction of the restitution of social rights and the construction of good living.</t>
  </si>
  <si>
    <t>0.7876</t>
  </si>
  <si>
    <t>As a third line of work, we consider ensuring the rights of the people to quality public services, indispensable for the good living of our people.</t>
  </si>
  <si>
    <t>That is why we invoke the most powerful resource that Venezuela has: the will to work of a popular power, of an entire country, and we create the one for ten of good governance, a revolutionary method that changed everything radically and exceeded the old bureaucratic system indolent.</t>
  </si>
  <si>
    <t>0.8718</t>
  </si>
  <si>
    <t>Using new communication technologies we build with the organized communities of real -time solutions, concrete effective action agendas.</t>
  </si>
  <si>
    <t>0.5859</t>
  </si>
  <si>
    <t>Thanks to one for ten of good governance we have been able to optimize in 80 percent the attention of the problems, alerts and complaints in the issues Water, Domestic Gas, Electricity, Telecommunications, among others.</t>
  </si>
  <si>
    <t>0.5574</t>
  </si>
  <si>
    <t>In addition, with the formation of more than 13,000 community military brigades, the Health Bricomil, the Education Bricomil, we significantly improve the public health system and their infrastructure and educational systems and the infrastructure of schools and high schools.</t>
  </si>
  <si>
    <t>0.4404</t>
  </si>
  <si>
    <t>Above the statistics I want to underline the qualitative value of this new way of managing public policies.</t>
  </si>
  <si>
    <t>0.4019</t>
  </si>
  <si>
    <t>We have done it together with the people, with our own hands and from our own ingenuity.</t>
  </si>
  <si>
    <t>None of these achievements would have been possible without the presence of popular power, of an empowered, conscious people, organized as our people who since the re -foundation of the Republic in 1999 became the compass of a whole nation.</t>
  </si>
  <si>
    <t>0.4215</t>
  </si>
  <si>
    <t>That is why our fourth strategic line that I want to remember and bring to you is to ensure the participation of popular power in all spaces of national life.</t>
  </si>
  <si>
    <t>The construction of socialism in the territorial this year was achieved through the exercise of participatory and leading direct democracy, the renewal of 70% of the basic leadership, of the community leadership sector by sector, commune by commune.</t>
  </si>
  <si>
    <t>Today more than one million four hundred and ninety -three thousand men and women leaders and leaders of the neighborhood, of the town, the village, of the city, of its urbanization.</t>
  </si>
  <si>
    <t>It is that way of being part of the solutions that characterizes the Venezuela of the present, to the real Venezuela.</t>
  </si>
  <si>
    <t>0.1779</t>
  </si>
  <si>
    <t>The fifth line is national sovereignty, the defense of territorial integrity, of peace and the role of Venezuela in the new geopolitics.</t>
  </si>
  <si>
    <t>0.765</t>
  </si>
  <si>
    <t>There is no doubt that in this area we have fulfilled the goal.</t>
  </si>
  <si>
    <t>Since the strengthening of ALBA-TCP, our commitment to the leadership of the community of Latin American and Caribbean states, we broke the alleged isolation that they in vain wanted to impose.</t>
  </si>
  <si>
    <t>-0.5719</t>
  </si>
  <si>
    <t>In our tour of the Middle East, in each participation of our Government in international forums, we were able to verify today more than ever than the Bolivarian Republic of Venezuela is admired and recognized as an irreplaceable factor in the equation of the new world power and as a point of balance Our homeland for regional and global peace.</t>
  </si>
  <si>
    <t>At the summit for climate change in Egypt we raise our voice for the salvation of life on the planet and ratify the commitment of the defense of our Amazon.</t>
  </si>
  <si>
    <t>With approval we have seen how the continent is turning again towards progressive ideas, leaving a gray quinquenium of extremism and right -wing imperial servility.</t>
  </si>
  <si>
    <t>0.4767</t>
  </si>
  <si>
    <t>I celebrate among the achievements of this 2022 the regularization of relations with the brother people and government of Colombia, as well as with Argentina, Bolivia, Mexico, Honduras, to just name a few.</t>
  </si>
  <si>
    <t>0.7003</t>
  </si>
  <si>
    <t>I want to also highlight that based on the Bolivarian Peace Doctrine, we defended and continue to defend our historical rights over the Esequiba guyana.</t>
  </si>
  <si>
    <t>0.7351</t>
  </si>
  <si>
    <t>Finally, and as if that were not enough, our sixth line of action was an efficient transformation of the national justice system, refining the legal and legal framework in human rights and accelerating the necessary legal reform of the Supreme Court of Justice to further strengthen the Democratic, social status of law and justice contemplated by our Bolivarian Constitution.</t>
  </si>
  <si>
    <t>0.9657</t>
  </si>
  <si>
    <t>In addition, the relaunch of the peace quadrants that allowed us to reach 90% of the national territory with great effectiveness in the attention, prevention and promotion of citizen coexistence.</t>
  </si>
  <si>
    <t>0.8271</t>
  </si>
  <si>
    <t>Social and political peace, the great treasure that we have managed to consolidate in our homeland, and is also the seed for the global recovery of the entire Venezuelan society, of the republican institutionality.</t>
  </si>
  <si>
    <t>Let's not forget that this was also a bicentennial year and notice in the coincidence of history, how two centuries ago it corresponded to advance on the conquered, expand our libertarian will and consolidate the utopia of that time.</t>
  </si>
  <si>
    <t>0.5948</t>
  </si>
  <si>
    <t>With this clarity we celebrate the high expedition to the south of the Liberating Army, the battles and victories of Mongonay, Pichincha, which sealed the victory of the South for the Great Homeland, but also the meeting of Bolívar and Manuela, the interview of Guayaquil between The Liberator José de San Martín and the Liberator Simón Bolívar, as well as the two hundred years of that enigmatic poem "My delirium about Chimborazo", a spiritual testament that summons us from Bolívar to the exercise of deep humility in front of the universe.</t>
  </si>
  <si>
    <t>2022 was another year of metas fulfilled, of unmatched effort under the influence of national identity.</t>
  </si>
  <si>
    <t>0.3612</t>
  </si>
  <si>
    <t>I want to greet our sports glories that once again raised the tricolor of the undefeated, swelling their eight stars of the purest Venezuelan love.</t>
  </si>
  <si>
    <t>0.872</t>
  </si>
  <si>
    <t>The return of the National Sports Games without a doubt was a success, a pending task that was fulfilled in style putting the emphasis on the new talents towards the Olympic dream of Paris 2024.</t>
  </si>
  <si>
    <t>0.7106</t>
  </si>
  <si>
    <t>After eight years, our country was this time at the top of the international medallero by being champions of international sporting events with the first place of the Central American and Caribbean Games Mar and Playa 2022 in Colombia, first at the South American School Games in Paraguay Venezuelan national identity has to be and is one of our great strengths.</t>
  </si>
  <si>
    <t>0.9001</t>
  </si>
  <si>
    <t>That is why I welcome two more Guinness awards that joined our cultural reaffirmation this year.</t>
  </si>
  <si>
    <t>0.7414</t>
  </si>
  <si>
    <t>The first one was the world's largest traditional orchestra from Zulia, where the Zulian and Venezuelan bag bigger sauce in the world.</t>
  </si>
  <si>
    <t>Song and dance, the joy and hope that represent the highest form of our cultural resistance, of our victorious resistance.</t>
  </si>
  <si>
    <t>0.7717</t>
  </si>
  <si>
    <t>Dear and dear compatriots, there is a year of effort, battle, realization and reward, and it must be said, it is the first of a cycle that opens to reward effort, sacrifice and loyalty.</t>
  </si>
  <si>
    <t>0.926</t>
  </si>
  <si>
    <t>Let us prepare for the new time of prosperity and recovery.</t>
  </si>
  <si>
    <t>Everyone already speaks of the Venezuelan miracle and I have no doubt that it has been from the hand of God who has assisted us with their blessings in the most difficult moments.</t>
  </si>
  <si>
    <t>0.7275</t>
  </si>
  <si>
    <t>If they ask me why we have achieved our goals having so many circumstances against, I answer from the bottom of my heart: because we did it among all, because we did it among all, because together we are better.</t>
  </si>
  <si>
    <t>From the Casa del Pueblo, the Palace of Miraflores, together with my dear wife Celia Flores de Maduro, I wish everyone and all a happy and auspicious New Year 2023.</t>
  </si>
  <si>
    <t>0.8402</t>
  </si>
  <si>
    <t>I tell you with our love and our heart: the best thing is about to come.</t>
  </si>
  <si>
    <t>0.8555</t>
  </si>
  <si>
    <t>We welcome the year 2023, year of the rebirth of our beloved Venezuela.</t>
  </si>
  <si>
    <t>0.743</t>
  </si>
  <si>
    <t>May God bless our people and continue to illuminate our beloved homeland.</t>
  </si>
  <si>
    <t>0.802</t>
  </si>
  <si>
    <t>Congratulations, happy year.</t>
  </si>
  <si>
    <t>0.8225</t>
  </si>
  <si>
    <t>Categoría 1</t>
  </si>
  <si>
    <t>Oración</t>
  </si>
  <si>
    <t>0.8126</t>
  </si>
  <si>
    <t>0.296</t>
  </si>
  <si>
    <t>0.7906</t>
  </si>
  <si>
    <t>0.4939</t>
  </si>
  <si>
    <t>1</t>
  </si>
  <si>
    <t>0.6597</t>
  </si>
  <si>
    <t>0.8074</t>
  </si>
  <si>
    <t>-0.6808</t>
  </si>
  <si>
    <t>-0.765</t>
  </si>
  <si>
    <t>0.6369</t>
  </si>
  <si>
    <t>0.0258</t>
  </si>
  <si>
    <t>0.5106</t>
  </si>
  <si>
    <t>0.6249</t>
  </si>
  <si>
    <t>0.4588</t>
  </si>
  <si>
    <t>0.6808</t>
  </si>
  <si>
    <t>-0.0772</t>
  </si>
  <si>
    <t>0.34</t>
  </si>
  <si>
    <t>0.6486</t>
  </si>
  <si>
    <t>-0.5994</t>
  </si>
  <si>
    <t>0.5423</t>
  </si>
  <si>
    <t>0.2263</t>
  </si>
  <si>
    <t>0.5994</t>
  </si>
  <si>
    <t>0.1531</t>
  </si>
  <si>
    <t>0.5267</t>
  </si>
  <si>
    <t>0.7506</t>
  </si>
  <si>
    <t>-0.4939</t>
  </si>
  <si>
    <t>-0.1531</t>
  </si>
  <si>
    <t>0.2023</t>
  </si>
  <si>
    <t>0</t>
  </si>
  <si>
    <t>-0.4404</t>
  </si>
  <si>
    <t>0.8658</t>
  </si>
  <si>
    <t>-0.7269</t>
  </si>
  <si>
    <t>-0.6249</t>
  </si>
  <si>
    <t>Neutral comments</t>
  </si>
  <si>
    <t>confiabilidad</t>
  </si>
  <si>
    <t>Var 1</t>
  </si>
  <si>
    <t>Var 2</t>
  </si>
  <si>
    <t>Var 3</t>
  </si>
  <si>
    <t>I want to greet, at the beginning of the sessions of the Annual General Assembly, to all the countries of the United Nations Organization.</t>
  </si>
  <si>
    <t>Greet the peoples, to the governments of the 194 countries that we are duly present in this General Assembly, especially Mr. Abdulá Chaney, who has assumed the presidency of this General Assembly.</t>
  </si>
  <si>
    <t>I wish you all success.</t>
  </si>
  <si>
    <t>The Annual Assembly of the United Nations Organization is an event that summons us every month of September of each year to the heads of government, the heads of state, presidents, prime ministers and the highest authorities of the world to discuss our positions .</t>
  </si>
  <si>
    <t>To discuss the ideas of a world that must continue to advance towards the construction of a multipolar, multicentric horizon, without imperial hegemonisms.</t>
  </si>
  <si>
    <t>We are in this session that is the second opportunity affected by the Covid-19 pandemic.</t>
  </si>
  <si>
    <t>We are in this general assembly sharing the spaces from our countries, from the official government houses of our countries with the General Assembly at the New York headquarters, in the United Nations.</t>
  </si>
  <si>
    <t>My greeting to all ambassadors, ambassadors and all the high authorities that, in the middle of the pandemic, from their countries and from New York, share their positions on what should be, without a doubt, for humanity in this 21st century The consolidation of the construction of a new world of peace, cooperation, dialogue, ideological, cultural, political and religious diversity that houses the culture of peoples of the entire planet Earth.</t>
  </si>
  <si>
    <t>0.8559</t>
  </si>
  <si>
    <t>Undoubted who, for centuries, exploited and oppressed the peoples of the world with the old Rapaz colonialism.</t>
  </si>
  <si>
    <t>Today they intend to present new forms of neocolonialism against our people, new forms of domination, plundering, oppression and exploitation against the peoples of the world.</t>
  </si>
  <si>
    <t>-0.0516</t>
  </si>
  <si>
    <t>Therefore, in this general assembly affected by the pandemic, from the very heart of our beloved homelands, Venezuela raises its voice for a new world without colonialism, without imperialism, without dominant hegemony; for a new world of cooperation and a human community of shared destination.</t>
  </si>
  <si>
    <t>The multipolar and multicentric world that we yearn for and by which we join our fighting flags with all the peoples of the world, with the peoples of the South, especially under the doctrine of the movement of non-aligned countries, the South-South doctrine.</t>
  </si>
  <si>
    <t>This is our doctrine, our vision, our commitment and certainty.</t>
  </si>
  <si>
    <t>Venezuela has had the definitive and majority support of the countries and governments of the world to face the circumstances that it has touched us as a country in recent years.</t>
  </si>
  <si>
    <t>Without a doubt, our people have known how to receive solidarity, support and cooperation of dozens of countries represented here in our United Nations Organization, which have known how to listen to the voice of our deep people.</t>
  </si>
  <si>
    <t>0.8321</t>
  </si>
  <si>
    <t>Venezuela has led to this United Nations General Assembly, on multiple occasions, and before the organisms of the United Nations System, the complaint of the fierce attack of the campaign against our country, unleashed from the elites that the United States has governed, and even with complicity from elites that direct organizations in Europe and other places.</t>
  </si>
  <si>
    <t>0.6652</t>
  </si>
  <si>
    <t>They have wanted to instrumentalize international organizations of international law to justify the campaign and criminal attacks against a noble, peaceful and democratic people as the people of Venezuela.</t>
  </si>
  <si>
    <t>-0.0258</t>
  </si>
  <si>
    <t>And on many occasions we have brought the complaint before agencies, before the headquarters of several agencies, and today we return to the General Assembly of the United Nations in New York.</t>
  </si>
  <si>
    <t>On this occasion of the annual general assembly of the month of September of this year 2021, Venezuela denounces a fierce campaign and a permanent and systematic aggression through cruel economic, financial and oil sanctions; through a persecution against the right to economic freedom and against economic rights and guarantees that all the peoples of the world must enjoy.</t>
  </si>
  <si>
    <t>-0.128</t>
  </si>
  <si>
    <t>It is a fierce attack against the right to buy what our country needs and to sell what it produces, especially the great oil and mining wealth that Venezuela has in its land and that has exploded for decades.</t>
  </si>
  <si>
    <t>0.6682</t>
  </si>
  <si>
    <t>Financial accounts are pursued, we have kidnapped and blocked the gold of the legal reserves of the Central Bank of Venezuela in London.</t>
  </si>
  <si>
    <t>We have been kidnapped and blocked billions of dollars in bank accounts in the United States, in Europe and beyond.</t>
  </si>
  <si>
    <t>It is prevented from Venezuelan oil and mining companies to trade their products and open bank accounts in the world to pay, collect and carry out commercial transactions freely, as international law contemplates.</t>
  </si>
  <si>
    <t>It is a financial, monetary, commercial, economic, energy, systematic, cruel and criminal persecution, and Venezuela raises its voice to denounce it to the peoples of the world.</t>
  </si>
  <si>
    <t>-0.8176</t>
  </si>
  <si>
    <t>Years of threats have faced and years of fierce campaign and aggressions.</t>
  </si>
  <si>
    <t>And I can tell you today, from here, from the heart of this Caracas that saw the Liberators of America, that the Venezuelan people, with its great capacity for resilience and resistance, has stood up.</t>
  </si>
  <si>
    <t>In this year 2021, special and wonderful, where the 200 years of the final victory of the battle of Carabobo for our independence are completed, we have gone from a cruel and painful phase of resistance to a phase of recovery and sustained growth, with the Science, innovation, technology and spiritual capacity of a working people who refuse to bend.</t>
  </si>
  <si>
    <t>A rebel, free, growing and has grown up in all the difficulties we have to live during these years.</t>
  </si>
  <si>
    <t>We have taken the path of recovery and integral growth of our nation.</t>
  </si>
  <si>
    <t>We have taken the path of the deployment of the productive forces of a country subject to an infernal blockade, a criminal prosecution and cruel torture to its economic and social body.</t>
  </si>
  <si>
    <t>-0.936</t>
  </si>
  <si>
    <t>And we tell the peoples of the world, with courage, with decision, with intelligence and wisdom, which can face imperial aggressions and advance.</t>
  </si>
  <si>
    <t>That is why today we ratify our request, our demand, that all criminal sanctions against the Venezuelan economy and against Venezuelan society by the United States of America and by the governments of the European Union are lifted.</t>
  </si>
  <si>
    <t>-0.2732</t>
  </si>
  <si>
    <t>We say it with the reason and morals that assist us, and we say it in the name of 30 million Venezuelans and Venezuelans.</t>
  </si>
  <si>
    <t>We appreciate the support of the United Nations countries to advance in that great objective of our country and our region.</t>
  </si>
  <si>
    <t>0.9062</t>
  </si>
  <si>
    <t>I take the opportunity to ratify our solidarity and our support to the Republic of Cuba, to the people of Cuba, in the demand, supported during 27 opportunities by the majority vote of the United Nations, that all the measures of commercial and economic blockade are immediately lifted against the Republic of Cuba and against the people of Cuba.</t>
  </si>
  <si>
    <t>0.9169</t>
  </si>
  <si>
    <t>Venezuela raises its voice too, with justice and for humanity, by Cuba, a republic and a heroic people.</t>
  </si>
  <si>
    <t>In that sense, our country has managed to overcome and face all these circumstances.</t>
  </si>
  <si>
    <t>Therefore, we believe it is necessary to disseminate, in the General Secretariat of the United Nations, since the presidency of this annual general assembly and at all levels of embassies, representations and governments, the official results of the Report of the Special Rapporteur for Sanctions of the United Nations Organization , who made a visit to Venezuela this year.</t>
  </si>
  <si>
    <t>During the course of seven days, he raised a very objective, raw and realistic report of these criminal sanctions, with the recommendation that these sanctions are immediately lifted and international law, international humanitarian law and the right of Venezuela to the Venezuela to the Freedom and economic, commercial, financial guarantees and the full exercise of rights as a sovereign country belonging to the United Nations Organization.</t>
  </si>
  <si>
    <t>This year 2021 we have also seen with great joy how Venezuela advances in two fundamental directions: in the inclusive dialogue for the peace of our country and in the celebration of the electoral process number 29 in the last 20 years, the megaelections that will be held on the 21st of November of this year 2021, to choose all the regional, municipal and local authorities with the vote of the people, as sent by the Bolivarian Constitution of our country.</t>
  </si>
  <si>
    <t>0.9136</t>
  </si>
  <si>
    <t>Chatgpt Said:
Chatgpt
This year we have installed several dialogue tables with the business sectors, with the social sectors, with the union sectors, with all political sectors.</t>
  </si>
  <si>
    <t>We have ratified the path of dialogue, but especially we have installed a national dialogue table for peace and sovereignty in Mexico City, recently, on August 13.</t>
  </si>
  <si>
    <t>0.7227</t>
  </si>
  <si>
    <t>It is a very important dialogue process that seeks that the most extremist opposition sectors - which were looking for a coup d'etat in Venezuela, which led to a foreign invasion to our lands, which prepared magnicidal plans to kill me - return to politics, return to The Constitution, return to the electoral path.</t>
  </si>
  <si>
    <t>-0.4033</t>
  </si>
  <si>
    <t>I can say to the United Nations: we have achieved it.</t>
  </si>
  <si>
    <t>We have achieved politics, the Constitution and the electoral path.</t>
  </si>
  <si>
    <t>Now, with the support of the Government of President Andrés Manuel López Obrador in Mexico, with the special diplomatic aid of the Kingdom of Norway, and with the direct presence of the Government of the Russian Federation and the Government of the Netherlands, we are addressing an agenda Integral to advance social and economic recovery, in the integral recovery of Venezuela through dialogue.</t>
  </si>
  <si>
    <t>I appreciate the support of the Secretary General of the United Nations, António Guterres, to the dialogue process in Mexico, and ask for all the support of the United Nations so that this advance towards new partial agreements and towards a global agreement to strengthen peace, sovereignty, sovereignty, The prosperity and integral recovery of Venezuela.</t>
  </si>
  <si>
    <t>0.9712</t>
  </si>
  <si>
    <t>I ask so and I appreciate it.</t>
  </si>
  <si>
    <t>0.4549</t>
  </si>
  <si>
    <t>In that sense, Venezuela will continue in all international forums.</t>
  </si>
  <si>
    <t>We have said in the organisms in charge of climate change that a practical and verifiable response of action against greenhouse gases is urgent, against the global warming of the seas and the environment, against all the phenomena of distortion and disaster of climate change.</t>
  </si>
  <si>
    <t>It is necessary to take verifiable and effective action measures that stop the acceleration of the processes of deterioration of the ecological balance of planet Earth.</t>
  </si>
  <si>
    <t>We have already seen in recent years, and recently in this city of the United Nations, New York, great floods.</t>
  </si>
  <si>
    <t>We have seen simultaneous fires and floods in India, in China, in New York, in Spain, in Venezuela; great droughts in southern South America; The total drought of the Paraná River, never seen in history.</t>
  </si>
  <si>
    <t>These phenomena force us to demand from governments with power in the world that reduce global warming, that reduce the emission of greenhouse gases and give hope to the world in the face of a truly worrying and tragic situation for many in many in The planet Earth.</t>
  </si>
  <si>
    <t>0.128</t>
  </si>
  <si>
    <t>The United Nations system, without a doubt, is the path of the multilateral world in international law.</t>
  </si>
  <si>
    <t>0.6007</t>
  </si>
  <si>
    <t>It is these spaces that must be strengthened.</t>
  </si>
  <si>
    <t>It is the sovereignty of the peoples of the world exercised with courage and based on international law.</t>
  </si>
  <si>
    <t>It is a new world that must be built; It is a new world that emerges from Africa, from Asia, from Latin America and the Caribbean, from the towns of the United States of America.</t>
  </si>
  <si>
    <t>It is a new world that is reborn to end the old hegemons, to end the claim of some of becoming or erecting police and judges of all the peoples of the world.</t>
  </si>
  <si>
    <t>It is time for freedom, sovereignty, independence.</t>
  </si>
  <si>
    <t>A new world needs a new United Nations organization, a new UN for a new world, so that we can all share life, so that we can all share solidarity and the fair and necessary path of a new community, of a new world.</t>
  </si>
  <si>
    <t>Venezuela gets up with her own voice for that new world.</t>
  </si>
  <si>
    <t>Thank you very much, dear rulers of the world, thanks to all the peoples and authorities of the United Nations Organization.</t>
  </si>
  <si>
    <t>0.8773</t>
  </si>
  <si>
    <t>Thank you so much.</t>
  </si>
  <si>
    <t xml:space="preserve">Polaridad 1 </t>
  </si>
  <si>
    <t>0.8442</t>
  </si>
  <si>
    <t>And we give the floor for the President of the Bolivarian Republic of Venezuela.</t>
  </si>
  <si>
    <t>Lord, of contribution elements that I have taken note in this permanent search for truth, that this is a very enriching dialogue, and there has been a set of contribution elements that I have taken note in this permanent search.</t>
  </si>
  <si>
    <t>Build what has been a historical flag of the last 70, 80 years, humanity.</t>
  </si>
  <si>
    <t>Build a new international order.</t>
  </si>
  <si>
    <t>I congratulate, Mr. President Putin, for the inclusive, convening, unitary character of the leadership that Russia has exercised for the organization of this successful summit.</t>
  </si>
  <si>
    <t>Venezuela has participated in a modest way, in all its instances, in all its ministerial, technical, political, diplomatic forums; More than 200 enriching meetings in the search for practical solutions to the needs of this world.</t>
  </si>
  <si>
    <t>The aspiration of a different world is as old as humanity.</t>
  </si>
  <si>
    <t>After World War II, the reconfiguration of a United Nations system focused the effort of all powers and all peoples, and a system that created great hope was established and the foundations of international law were set, which was assumed Consciously, involuntary for countries from all regions of the planet.</t>
  </si>
  <si>
    <t>The search for changes, was recalled by the Foreign Minister of Brazil, had great leaders in the foundation of the movement of non -aligned countries, which was a great hope already in the late 50s and 60s, with Egypt, Indonesia, Cuba, among the Great promoters of that moment of decolonization of Africa, Asia and the search for independence and dignity.</t>
  </si>
  <si>
    <t>0.9578</t>
  </si>
  <si>
    <t>The movement of non -aligned countries played a star role for its time, for its time.</t>
  </si>
  <si>
    <t>Likewise, the G77 emerged as part of the need for the defense of the United Nations System, general secretary Antonio Guterrez, and has played an important role.</t>
  </si>
  <si>
    <t>The BRICS emerged at a time where there is a change of time, there is craving for historical era.</t>
  </si>
  <si>
    <t>A new era has emerged and new superpowers, new powers, and countries that modestly, such as Venezuela, or regions such as Latin America and the Caribbean have emerged, here is our sister Cuba, our sister Bolivia, our sister Nicaragua, we aspire from the modesty of Our existence, but with the greatness of our dreams, we aspire to respect our right to independence, to future and development.</t>
  </si>
  <si>
    <t>The BRICS has put new paradigms on the World Agenda.</t>
  </si>
  <si>
    <t>And I, collecting in good part the statement of Johannesburg and the Declaration of CAM, would collect two key elements: one, the need for a new economic agenda with practical solutions to international trade issues, with practical solutions to monetary exchange.</t>
  </si>
  <si>
    <t>It is a necessity, gentlemen presidents, a new world monetary system.</t>
  </si>
  <si>
    <t>And it must be said with name and surname, because we are all aware of a new need.</t>
  </si>
  <si>
    <t>It is not just about making small reforms of the monetary system, of the financial system, which sometimes seem not to endure reforms because they would like to impose the old countries, colonial countries of the West, would like to reimpose their hegemony by means of the mechanisms of the hegemonic currency, of the financial system, of the credits, of the imposition of economic packages and economic conditions.</t>
  </si>
  <si>
    <t>That is why Venezuela greets and insists on the need for progress in bold steps in the consolidation of the New Bank of the BRICs, a need for the southern peoples, for their development, to access investments, which progresses in a new Payment system that replaces payment systems that sometimes convert as weapons to assault.</t>
  </si>
  <si>
    <t>Venezuela was taken from all world payment systems as part of the aggressions of economic punishments to change political regime, as you quite well know.</t>
  </si>
  <si>
    <t>A basket of currencies is necessary that combines strong superpower currencies with the right to have their own currency each of our countries.</t>
  </si>
  <si>
    <t>We must seek practical solutions for development problems, of a new inclusive economy of independent countries that aspire to social happiness, which we aspire to dignity.</t>
  </si>
  <si>
    <t>Secondly, a re -foundation of the United Nations system is needed.</t>
  </si>
  <si>
    <t>He told the Secretary General Antonio Guterrez: every time a high precision missile falls on an apartment building in Gaza and kills men, women and children, every time a missile falls on Beirut or on the south of Lebanon, those missiles fire and destroy the United Nations system.</t>
  </si>
  <si>
    <t>Where is the International Court of Justice?</t>
  </si>
  <si>
    <t>Or was it created only to persecute the countries of the South?</t>
  </si>
  <si>
    <t>Where is the United Nations Justice System, just to get documents, communicated?</t>
  </si>
  <si>
    <t>And the life of the children of Palestine is not worth?</t>
  </si>
  <si>
    <t>-0.1695</t>
  </si>
  <si>
    <t>Let's lift the voice and seek a practical, also bold plan, for a re -foundation of the United Nations system, which agonizes before the emergence of Nazis and fascist currents throughout this painful historical situation.</t>
  </si>
  <si>
    <t>-0.7073</t>
  </si>
  <si>
    <t>A new world is possible; We believe that a new world has already been born.</t>
  </si>
  <si>
    <t>The BRICS are the epicenter of the birth and the historical birth of that new world, a world with values, deeply human principles.</t>
  </si>
  <si>
    <t>As I told you, Mr. President Putin, yesterday at our bilateral meeting, Venezuela is part of this BRICS family.</t>
  </si>
  <si>
    <t>I appreciate the invitation they have made to me; It is the first time that a president of Venezuela attends a summit of the BRICS of these characteristics, and we apply the principles of the BRICs with conviction, historical conviction.</t>
  </si>
  <si>
    <t>200 years ago, in a totally different world, the Liberator Simón Bolívar spoke, with his sword in his hand releasing nations and continents, advocating the balance of the world.</t>
  </si>
  <si>
    <t>I think it has arrived, as our commander Hugo Rafael Chávez Frías said, the time of that balance world, which is the multicenter, multicenter world.</t>
  </si>
  <si>
    <t>And the BRICS can count, Mr. President, Messrs., With the Bolivarian Republic of Venezuela and with all the revolutionary force of our historical project.</t>
  </si>
  <si>
    <t>Thank you very much, president, leader of the Russian Federation, Vladimir Putin, for the invitation to this important space for the debate.</t>
  </si>
  <si>
    <t>The central points of the Venezuelan head of state that we can rescue during his speech have been the following: President Nicolás Maduro has said that Russia exercises important leadership in the realization of this summit.</t>
  </si>
  <si>
    <t>More than 200 activities have also been carried out.</t>
  </si>
  <si>
    <t>On this occasion, as host, the Russian leader Vladimir Putin, with whom also the constitutional president Nicolás Maduro held an important bilateral meeting yesterday, could complement these indestructible brotherhood ties, as the Venezuelan head of state said.</t>
  </si>
  <si>
    <t>Russia and Venezuela advance in complementarity.</t>
  </si>
  <si>
    <t>Also, the Head of State has said that the aspiration of a different world is key.</t>
  </si>
  <si>
    <t>The BRICS, this block of emerging economies - Brazil, Russia, India, China and South Africa - and the incorporation of other nations such as Ethiopia, Iran, United Arab Emirates, Egypt and Saudi Arabia, have meant a change of time that is already palpable .</t>
  </si>
  <si>
    <t>-0.1469</t>
  </si>
  <si>
    <t>New superpowers or powers have emerged, or countries, even like Venezuela, Cuba, Nicaragua and Bolivia, which are present in these spaces, aspiring to respect the right to our independence, to our sovereignty, the right to live in peace and also Our right to the future.</t>
  </si>
  <si>
    <t>This speech of the Venezuelan head of state is important, among the points of interest that he has mentioned and emphasized in his speech at this important historical international event in the city of Kazan.</t>
  </si>
  <si>
    <t>A new economic agenda where the central theme also has to be trade and a monetary exchange.</t>
  </si>
  <si>
    <t>It is a necessity: a new monetary exchange, a financial system; Not some reforms of the financial system, but to advance and specify this new system.</t>
  </si>
  <si>
    <t>We cannot allow the hegemony that economies controls in countries.</t>
  </si>
  <si>
    <t>Venezuela also calls to advance bold steps to enhance the new BRICS Development Bank, which has also been supported by Venezuela in new payment systems.</t>
  </si>
  <si>
    <t>Venezuela was taken from world payment systems, this regarding unilateral coercive measures to which our country has been subject to more than 930 measures, these sanctions, this criminal block that has prevented, as the constitutional president Nicolás said Maduro, access to these world payment systems.</t>
  </si>
  <si>
    <t>-0.7783</t>
  </si>
  <si>
    <t>A coin basket is necessary that combines superpowers with countries.</t>
  </si>
  <si>
    <t>You have to look for practical solutions with the nations of the Global South.</t>
  </si>
  <si>
    <t>This monetary and financial issue is important: the defolarization that President Nicolás Maduro has called.</t>
  </si>
  <si>
    <t>You cannot continue to control a nation through the dollar as a war instrument.</t>
  </si>
  <si>
    <t>Let's advance from here, from this space, from the BRICS, of which Venezuela feels part; It is also part because it shares this vision of the newer and more equitable world order.</t>
  </si>
  <si>
    <t>0.5346</t>
  </si>
  <si>
    <t>The President has said: also the recast of the United Nations system.</t>
  </si>
  <si>
    <t>Every time a missile falls in Gaza and kills men, when those missiles fall in Lebanon, the United Nations immediately burned.</t>
  </si>
  <si>
    <t>The Venezuelan head of state has said.</t>
  </si>
  <si>
    <t>Where is the International Court of Justice before these crimes and these abuses in the Gaza Strip, in the Middle East, as well as in Lebanon?</t>
  </si>
  <si>
    <t>Just to get documents and the life of children is not worth?</t>
  </si>
  <si>
    <t>The constitutional president Nicolás Maduro has said.</t>
  </si>
  <si>
    <t>Let's look for an immediate plan, immediately, to refound the United Nations system, which is exacerbated by fascism in these claims.</t>
  </si>
  <si>
    <t>Venezuela adds to this call; It is urgent this recast that is making of international organizations to defend the right to life of peoples, of free nations, of the nations with self -determination that have the right to live in peace.</t>
  </si>
  <si>
    <t>0.8834</t>
  </si>
  <si>
    <t>The Venezuelan Head of State has said in this speech, in addition overwhelming and transcendental.</t>
  </si>
  <si>
    <t>Only in documents?</t>
  </si>
  <si>
    <t>He has said it as well: a new world has been born.</t>
  </si>
  <si>
    <t>The BRICS are the epicenter of the values ​​of justice, of the equality of this new world order, increasingly participatory and supportive of these nations that have decided to be free and not fall into this blackmail of powers that intend to control these sovereign nations .</t>
  </si>
  <si>
    <t>Venezuela is part of the BRICS, we apply these principles with a historical conviction, as a legacy of the father of the country, the liberator Simón Bolívar, as well as the supreme and eternal commander Hugo Chávez, that legacy of independence and self -determination that is subject to debate in A space as transcendental as this historical summit celebrated in Kazan.</t>
  </si>
  <si>
    <t>0.9022</t>
  </si>
  <si>
    <t>The era of the world of balance, of the fair, of the equitable, arrived that the nations have the right to comment, to raise their voice, and where any type of outrage is condemned.</t>
  </si>
  <si>
    <t>A transcendental discourse of the Venezuelan head of state, for the first time present in a scenario like this of the world geopolitics.</t>
  </si>
  <si>
    <t>This was said upon arrival in the city of Kazan: "Our participation in this International Forum is historical, at the Brics Plus countries, which are present and raise their voice in this transformation of a new model, of a new order World for society. "</t>
  </si>
  <si>
    <t>And around this, that call above all in defense of the Palestinian cause.</t>
  </si>
  <si>
    <t>Our country is in defense of this noble people, of this town that requires that all world leaders raise their voice, and this immediately requires, immediately, the re -foundation of the United Nations system.</t>
  </si>
  <si>
    <t>It is one of the most transcendental proposals that Venezuela has brought to this scenario in Kazan.</t>
  </si>
  <si>
    <t>Of course, we will be very attentive to the missing interventions throughout this Session of the BRICS Summit, as well as Brics Plus, in this transformation of the New World, with this historical intervention of the constitutional president Nicolás Maduro in this space .</t>
  </si>
  <si>
    <t>We are going to return the contact to Venezolana de Televisión.</t>
  </si>
  <si>
    <t>Forward.</t>
  </si>
  <si>
    <t>It is very important to leave, written, professor Pedro Calzadilla, you who is a historian, a man who has to write the story and now he has to make the story, historians and historians of Venezuela and Latin America, let him sit that, in a Batalla Bravía, Venezuela has managed to defend and enforce its constitution.</t>
  </si>
  <si>
    <t>0.1604</t>
  </si>
  <si>
    <t>And Brian Nichols told these days, who is becoming a millionaire with the tweets he launches on Venezuela.</t>
  </si>
  <si>
    <t>Mr. Chancellor Iván Gil, because you know it is a big business to get tweets on Venezuela, Mr. Bryan Nichols, President Joe Biden should know, that your official becomes a millionaire charging lobbies, taking tweets every day on Venezuela.</t>
  </si>
  <si>
    <t>More than an ideological position, it is a business to do those things against the Bolivarian Republic of Venezuela.</t>
  </si>
  <si>
    <t>And I told Brian Nichols, who is becoming a millionaire, and the more he names them, the more he uploads his account, the more he is quoted.</t>
  </si>
  <si>
    <t>Even thank you should give to the United Kingdom of Great Britain, Ireland and surrounding areas, which takes a statement today, the old way, such as the old empires that end.</t>
  </si>
  <si>
    <t>INSTRID, THEY CALLED REAL EDICTS.</t>
  </si>
  <si>
    <t>The United Kingdom of Great Britain has drawn a real edict where it recognizes only as a legitimate assembly of Venezuela that of 2015.</t>
  </si>
  <si>
    <t>Risible, ridiculous, really that at this point they still lend themselves to the farce, to the lie.</t>
  </si>
  <si>
    <t>-0.6369</t>
  </si>
  <si>
    <t>When in Venezuela, who legislates, who approves the budget, who monitors the Public Treasury, who designates the powers, such as the Electoral Power, which I have heard in the political debate of the parties that intend to renew the electoral power, is what That I have heard in the speeches of the political leaders, Ah Diosdado, what I have heard, it has come to me by the speeches, who designates the authorities of the powers as determined by this Constitution, is unique, exclusively and decisively, decisively, The National Assembly elected by the people in 2020 and installed on January 5, 2021.</t>
  </si>
  <si>
    <t>There is no other, the rest is Narnia, the rest is the Republic of Narnia, the rest is a mounting mounting as part of a political aggression , economic, financial, energy, diplomatic, as part of a threat to recolonize Venezuela, that we knew how to face and I can say today in 2023, we knew how to face it and we knew how to defeat it.</t>
  </si>
  <si>
    <t>-0.8271</t>
  </si>
  <si>
    <t>And it does not exist, neither the ashes remained of the former National Assembly of Patria in 2015, nor the ashes remained.</t>
  </si>
  <si>
    <t>They can do it as old age, nor that it resurfaced from the ashes, nor the ashes remained.</t>
  </si>
  <si>
    <t>So it cannot be taken seriously spurious and ridiculous acts that try to impose a political model to Venezuela, which try to impose from abroad to Venezuela institutions, leadership, headquarters, authorities.</t>
  </si>
  <si>
    <t>-0.6577</t>
  </si>
  <si>
    <t>All Venezuelans and all Venezuelans must unanimously reject imperialist intervention, foreign interventionism in our homeland.</t>
  </si>
  <si>
    <t>[Applause]
So I am respectful, humble, to fulfill my constitutional obligation to account for the plenary of this sovereign and honorable National Assembly.</t>
  </si>
  <si>
    <t>0.8651</t>
  </si>
  <si>
    <t>We have lived a unique historical process, it is always necessary to be aware of where we come.</t>
  </si>
  <si>
    <t>When I look at the face of the youth, the face of the youngest, and I still look at my own face of this man here standing in front of you who recently turned 60, some did not give me anything, the crazy people become when I I recognize in my 60 years and recognize some of you without storyteller, feelings, septentones, or the great Fernando Soto Rojas with his eighty -eight years in tow, ninety years in tow.</t>
  </si>
  <si>
    <t>Ah, Fernando Soto Rojas, when I can see the protected face of Fernando Soto Rojas, 9 years The births of this recent history of Venezuela.</t>
  </si>
  <si>
    <t>We can understand why we are where we are, we can understand what has been done, why were the events of this historical process that took us to 2023, to the third decade of the 21st century, and we can understand, with historical conscience, with collective conscience , with shared conscience, we can understand the challenges we have as a country, the challenges we have as a town from now on.</t>
  </si>
  <si>
    <t>2030, 2040, 2050, to understand the challenges that are ours in the life of the country.</t>
  </si>
  <si>
    <t>They are your challenges.</t>
  </si>
  <si>
    <t>I characterized in four stages the process that has brought us here, has those historical background to be evaluated, known, reviewed, studied in the future of the so -called Fourth Republic.</t>
  </si>
  <si>
    <t>But as determining processes that opened the spaces towards new historical situations, we have characterized at least four historical moments.</t>
  </si>
  <si>
    <t>Professor Ignacio Ramonet, who honors us with his presence, welcome.</t>
  </si>
  <si>
    <t>Professor Miguel Mejías of the Dominican Republic, Miguelón, Welcome.</t>
  </si>
  <si>
    <t>[Applause] Father and Professor Numa Rojas, Welcome, Numa, Your blessings please, Amen, Numa Molina, red by the soul, has a red, reddish soul.</t>
  </si>
  <si>
    <t>0.8316</t>
  </si>
  <si>
    <t>[Applause]
We have characterized it in four moments, gentlemen ambassadors.</t>
  </si>
  <si>
    <t>A first moment that we have called the time of rebellion, the time of rebellions, the time of historical awake Of hope, the two together.</t>
  </si>
  <si>
    <t>The uncertainty of what will happen and pain, and the hope of what will come.</t>
  </si>
  <si>
    <t>-0.4215</t>
  </si>
  <si>
    <t>So it will be better.</t>
  </si>
  <si>
    <t>1989, February 27 and 28, time of the popular rebellion against the package of the International Monetary Fund, of the popular rebellion against the oligarchy and the model of imperial domination.</t>
  </si>
  <si>
    <t>I remember it, we still remember it, because our generation lived it, suffered it and rode it too.</t>
  </si>
  <si>
    <t>Time of popular awakening, it was a time of massacre and combined rebellion, popular rebellion and massacre.</t>
  </si>
  <si>
    <t>More than four thousand two hundred dead, is calculated, in the period of repression to the popular rebellion of about ten days.</t>
  </si>
  <si>
    <t>There was no Inter -American Court of Human Rights, there was no human rights system to be pronounced, to say a word to protect the massacred and sore people from Venezuela.</t>
  </si>
  <si>
    <t>-0.5106</t>
  </si>
  <si>
    <t>It was the inter -American complicit system that covered the crimes that were committed in our countries in those times, and it seems that at all times, according to what we see in the South American massacres of this time.</t>
  </si>
  <si>
    <t>One thousand nine hundred and eighty -nine meant the social rupture of the regime of bipartisan, oligarchic, pro -imperialist domination at the moment, and 89 and all its consequences led us directly to a path that seemed without exit, to a well locked and without exit alley, which caused That rebellion smelly to gunpowder and hope of February 4, 1992, which suddenly awakened the entire people of Venezuela and filled it with a hope of its own project.</t>
  </si>
  <si>
    <t>0.5083</t>
  </si>
  <si>
    <t>February four, one thousand nine hundred and ninety-two, a historical fact, added to the other, two events, two historical events, marked by rebellion, the anti-imperialist, anti-neoliberal, anti-political rebellion, by the search for a truly democratic project , truly popular, of a truly national project that will claim the way of being, that claim the idiosyncrasy itself, deep identity of the Venezuelan, to claim our historical roots.</t>
  </si>
  <si>
    <t>It was precisely in those events of the year ninety-two when, in Venezuela, the new Bolivarianism began to rise, a project with nothing for the rescue of the deep roots of the Venezuelan socio-historical processes and with a deep popular, justice, claiming content , equal.</t>
  </si>
  <si>
    <t>0.542</t>
  </si>
  <si>
    <t>It was in those years that the Simón Bolívar National Project arose as Esperanza.</t>
  </si>
  <si>
    <t>It was in those years that it began to discuss in the communities, in the hamlets, in the factory, in universities, in the military academies, the idea of ​​a popular constituent process, the idea of ​​a National Constituent Assembly, the idea of ​​a new country, the idea of ​​a new development model.</t>
  </si>
  <si>
    <t>And it was in those years that a name began to sound, a face, an idea, an identity, a telluric force: Commander Hugo Chávez Frías as an emerging leader of that historical time of awakening, of rebellions, of search.</t>
  </si>
  <si>
    <t>As said February 4, to search for a better destination.</t>
  </si>
  <si>
    <t>Inevitable, thus listening in that period, a period nothing exempt from problems, difficulties, contradictions: 1989, 92 and 99.</t>
  </si>
  <si>
    <t>-0.3691</t>
  </si>
  <si>
    <t>And the search found his way.</t>
  </si>
  <si>
    <t>The closed roads seemed, but the effort, perseverance and possessing a project, a clear strategy, allowed the roads to open for the necessary and peaceful changes that our people claimed for centuries, almost for two centuries of republican life.</t>
  </si>
  <si>
    <t>And it was precisely by the electoral route, by political means, by social means, of the construction of an immense popular movement, of an immense popular force, of the construction of a genuine, direct leadership, with new methods of doing politics, That Commander Hugo Chávez Frías achieved, that December 6, 1998, the first electoral triumph of the Bolivarian Revolution, of the National Project Simón Bolívar.</t>
  </si>
  <si>
    <t>[Applause]
In a first stage, which must be known and studied, remembered, analyzed, from where we must extract the greatest of the teachings, from the times of violent, deep rebellions, of the times of construction of hope, of the times of nebulae and of The times of hope: 1989, 92 and 99.</t>
  </si>
  <si>
    <t>The first stage to gesture awareness, to be values ​​in men and women of the people.</t>
  </si>
  <si>
    <t>We have also characterized a second stage, be the first, we call the stage of popular anti -oligarchic and anti -imperialist rebellions.</t>
  </si>
  <si>
    <t>Si quisieramos tener un promedio de los neutrales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</si>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</sst>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0" fontId="3" fillId="0" borderId="0" xfId="0" applyFont="1"/>
    <xf numFmtId="0" fontId="0" fillId="0" borderId="1" xfId="0" applyBorder="1"/>
    <xf numFmtId="0" fontId="3" fillId="0" borderId="1" xfId="0" applyFont="1" applyBorder="1"/>
    <xf numFmtId="9" fontId="0" fillId="0" borderId="1" xfId="1" applyFont="1" applyBorder="1"/>
    <xf numFmtId="0" fontId="0" fillId="2" borderId="1" xfId="0" applyFill="1" applyBorder="1"/>
    <xf numFmtId="0" fontId="0" fillId="2" borderId="0" xfId="0" applyFill="1" applyAlignment="1">
      <alignment horizontal="center" wrapText="1"/>
    </xf>
    <xf numFmtId="0" fontId="0" fillId="2" borderId="2" xfId="0" applyFill="1" applyBorder="1" applyAlignment="1">
      <alignment horizontal="center" wrapText="1"/>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Radar chart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'2021'!$L$2:$L$12</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'2021'!$M$2:$M$12</c:f>
              <c:numCache>
                <c:formatCode>General</c:formatCode>
                <c:ptCount val="11"/>
                <c:pt idx="0">
                  <c:v>1</c:v>
                </c:pt>
                <c:pt idx="1">
                  <c:v>2</c:v>
                </c:pt>
                <c:pt idx="2">
                  <c:v>1</c:v>
                </c:pt>
                <c:pt idx="3">
                  <c:v>2</c:v>
                </c:pt>
                <c:pt idx="4">
                  <c:v>3</c:v>
                </c:pt>
                <c:pt idx="5">
                  <c:v>12</c:v>
                </c:pt>
                <c:pt idx="6">
                  <c:v>6</c:v>
                </c:pt>
                <c:pt idx="7">
                  <c:v>11</c:v>
                </c:pt>
                <c:pt idx="8">
                  <c:v>12</c:v>
                </c:pt>
                <c:pt idx="9">
                  <c:v>10</c:v>
                </c:pt>
                <c:pt idx="10">
                  <c:v>4</c:v>
                </c:pt>
              </c:numCache>
            </c:numRef>
          </c:val>
          <c:extLst>
            <c:ext xmlns:c16="http://schemas.microsoft.com/office/drawing/2014/chart" uri="{C3380CC4-5D6E-409C-BE32-E72D297353CC}">
              <c16:uniqueId val="{00000000-0D0A-4139-AF8A-905C706D40E5}"/>
            </c:ext>
          </c:extLst>
        </c:ser>
        <c:dLbls>
          <c:showLegendKey val="0"/>
          <c:showVal val="0"/>
          <c:showCatName val="0"/>
          <c:showSerName val="0"/>
          <c:showPercent val="0"/>
          <c:showBubbleSize val="0"/>
        </c:dLbls>
        <c:axId val="99286159"/>
        <c:axId val="99284239"/>
      </c:radarChart>
      <c:catAx>
        <c:axId val="9928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9284239"/>
        <c:crosses val="autoZero"/>
        <c:auto val="1"/>
        <c:lblAlgn val="ctr"/>
        <c:lblOffset val="100"/>
        <c:noMultiLvlLbl val="0"/>
      </c:catAx>
      <c:valAx>
        <c:axId val="9928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928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Radar</a:t>
            </a:r>
            <a:r>
              <a:rPr lang="en-US" baseline="0"/>
              <a:t> chart, discurso de Maduro 2021 - 2024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13267602785933175"/>
          <c:y val="0.13964028478136434"/>
          <c:w val="0.74201630441325594"/>
          <c:h val="0.8204543344059172"/>
        </c:manualLayout>
      </c:layout>
      <c:radarChart>
        <c:radarStyle val="marker"/>
        <c:varyColors val="0"/>
        <c:ser>
          <c:idx val="0"/>
          <c:order val="0"/>
          <c:tx>
            <c:strRef>
              <c:f>'2021'!$M$18</c:f>
              <c:strCache>
                <c:ptCount val="1"/>
                <c:pt idx="0">
                  <c:v>2021</c:v>
                </c:pt>
              </c:strCache>
            </c:strRef>
          </c:tx>
          <c:spPr>
            <a:ln w="28575" cap="rnd">
              <a:solidFill>
                <a:schemeClr val="accent1"/>
              </a:solidFill>
              <a:round/>
            </a:ln>
            <a:effectLst/>
          </c:spPr>
          <c:marker>
            <c:symbol val="none"/>
          </c:marker>
          <c:cat>
            <c:strRef>
              <c:f>'2021'!$L$19:$L$29</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'2021'!$M$19:$M$29</c:f>
              <c:numCache>
                <c:formatCode>General</c:formatCode>
                <c:ptCount val="11"/>
                <c:pt idx="0">
                  <c:v>1</c:v>
                </c:pt>
                <c:pt idx="1">
                  <c:v>2</c:v>
                </c:pt>
                <c:pt idx="2">
                  <c:v>1</c:v>
                </c:pt>
                <c:pt idx="3">
                  <c:v>2</c:v>
                </c:pt>
                <c:pt idx="4">
                  <c:v>3</c:v>
                </c:pt>
                <c:pt idx="5">
                  <c:v>12</c:v>
                </c:pt>
                <c:pt idx="6">
                  <c:v>6</c:v>
                </c:pt>
                <c:pt idx="7">
                  <c:v>11</c:v>
                </c:pt>
                <c:pt idx="8">
                  <c:v>12</c:v>
                </c:pt>
                <c:pt idx="9">
                  <c:v>10</c:v>
                </c:pt>
                <c:pt idx="10">
                  <c:v>4</c:v>
                </c:pt>
              </c:numCache>
            </c:numRef>
          </c:val>
          <c:extLst>
            <c:ext xmlns:c16="http://schemas.microsoft.com/office/drawing/2014/chart" uri="{C3380CC4-5D6E-409C-BE32-E72D297353CC}">
              <c16:uniqueId val="{00000000-6EBE-4017-90BE-03AC49FD4B1F}"/>
            </c:ext>
          </c:extLst>
        </c:ser>
        <c:ser>
          <c:idx val="1"/>
          <c:order val="1"/>
          <c:tx>
            <c:strRef>
              <c:f>'2021'!$N$18</c:f>
              <c:strCache>
                <c:ptCount val="1"/>
                <c:pt idx="0">
                  <c:v>2022</c:v>
                </c:pt>
              </c:strCache>
            </c:strRef>
          </c:tx>
          <c:spPr>
            <a:ln w="28575" cap="rnd">
              <a:solidFill>
                <a:schemeClr val="accent2"/>
              </a:solidFill>
              <a:round/>
            </a:ln>
            <a:effectLst/>
          </c:spPr>
          <c:marker>
            <c:symbol val="none"/>
          </c:marker>
          <c:cat>
            <c:strRef>
              <c:f>'2021'!$L$19:$L$29</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'2021'!$N$19:$N$29</c:f>
              <c:numCache>
                <c:formatCode>General</c:formatCode>
                <c:ptCount val="11"/>
                <c:pt idx="0">
                  <c:v>0</c:v>
                </c:pt>
                <c:pt idx="1">
                  <c:v>0</c:v>
                </c:pt>
                <c:pt idx="2">
                  <c:v>1</c:v>
                </c:pt>
                <c:pt idx="3">
                  <c:v>2</c:v>
                </c:pt>
                <c:pt idx="4">
                  <c:v>3</c:v>
                </c:pt>
                <c:pt idx="5">
                  <c:v>8</c:v>
                </c:pt>
                <c:pt idx="6">
                  <c:v>1</c:v>
                </c:pt>
                <c:pt idx="7">
                  <c:v>8</c:v>
                </c:pt>
                <c:pt idx="8">
                  <c:v>6</c:v>
                </c:pt>
                <c:pt idx="9">
                  <c:v>27</c:v>
                </c:pt>
                <c:pt idx="10">
                  <c:v>4</c:v>
                </c:pt>
              </c:numCache>
            </c:numRef>
          </c:val>
          <c:extLst>
            <c:ext xmlns:c16="http://schemas.microsoft.com/office/drawing/2014/chart" uri="{C3380CC4-5D6E-409C-BE32-E72D297353CC}">
              <c16:uniqueId val="{00000001-6EBE-4017-90BE-03AC49FD4B1F}"/>
            </c:ext>
          </c:extLst>
        </c:ser>
        <c:ser>
          <c:idx val="2"/>
          <c:order val="2"/>
          <c:tx>
            <c:strRef>
              <c:f>'2021'!$O$18</c:f>
              <c:strCache>
                <c:ptCount val="1"/>
                <c:pt idx="0">
                  <c:v>2023</c:v>
                </c:pt>
              </c:strCache>
            </c:strRef>
          </c:tx>
          <c:spPr>
            <a:ln w="28575" cap="rnd">
              <a:solidFill>
                <a:schemeClr val="accent3"/>
              </a:solidFill>
              <a:round/>
            </a:ln>
            <a:effectLst/>
          </c:spPr>
          <c:marker>
            <c:symbol val="none"/>
          </c:marker>
          <c:cat>
            <c:strRef>
              <c:f>'2021'!$L$19:$L$29</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'2021'!$O$19:$O$29</c:f>
              <c:numCache>
                <c:formatCode>General</c:formatCode>
                <c:ptCount val="11"/>
                <c:pt idx="0">
                  <c:v>0</c:v>
                </c:pt>
                <c:pt idx="1">
                  <c:v>1</c:v>
                </c:pt>
                <c:pt idx="2">
                  <c:v>4</c:v>
                </c:pt>
                <c:pt idx="3">
                  <c:v>5</c:v>
                </c:pt>
                <c:pt idx="4">
                  <c:v>1</c:v>
                </c:pt>
                <c:pt idx="5">
                  <c:v>16</c:v>
                </c:pt>
                <c:pt idx="6">
                  <c:v>2</c:v>
                </c:pt>
                <c:pt idx="7">
                  <c:v>8</c:v>
                </c:pt>
                <c:pt idx="8">
                  <c:v>5</c:v>
                </c:pt>
                <c:pt idx="9">
                  <c:v>9</c:v>
                </c:pt>
                <c:pt idx="10">
                  <c:v>0</c:v>
                </c:pt>
              </c:numCache>
            </c:numRef>
          </c:val>
          <c:extLst>
            <c:ext xmlns:c16="http://schemas.microsoft.com/office/drawing/2014/chart" uri="{C3380CC4-5D6E-409C-BE32-E72D297353CC}">
              <c16:uniqueId val="{00000002-6EBE-4017-90BE-03AC49FD4B1F}"/>
            </c:ext>
          </c:extLst>
        </c:ser>
        <c:ser>
          <c:idx val="3"/>
          <c:order val="3"/>
          <c:tx>
            <c:strRef>
              <c:f>'2021'!$P$18</c:f>
              <c:strCache>
                <c:ptCount val="1"/>
                <c:pt idx="0">
                  <c:v>2024</c:v>
                </c:pt>
              </c:strCache>
            </c:strRef>
          </c:tx>
          <c:spPr>
            <a:ln w="28575" cap="rnd">
              <a:solidFill>
                <a:schemeClr val="accent4"/>
              </a:solidFill>
              <a:round/>
            </a:ln>
            <a:effectLst/>
          </c:spPr>
          <c:marker>
            <c:symbol val="none"/>
          </c:marker>
          <c:cat>
            <c:strRef>
              <c:f>'2021'!$L$19:$L$29</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'2021'!$P$19:$P$29</c:f>
              <c:numCache>
                <c:formatCode>General</c:formatCode>
                <c:ptCount val="11"/>
                <c:pt idx="0">
                  <c:v>0</c:v>
                </c:pt>
                <c:pt idx="1">
                  <c:v>3</c:v>
                </c:pt>
                <c:pt idx="2">
                  <c:v>2</c:v>
                </c:pt>
                <c:pt idx="3">
                  <c:v>1</c:v>
                </c:pt>
                <c:pt idx="4">
                  <c:v>7</c:v>
                </c:pt>
                <c:pt idx="5">
                  <c:v>27</c:v>
                </c:pt>
                <c:pt idx="6">
                  <c:v>6</c:v>
                </c:pt>
                <c:pt idx="7">
                  <c:v>10</c:v>
                </c:pt>
                <c:pt idx="8">
                  <c:v>12</c:v>
                </c:pt>
                <c:pt idx="9">
                  <c:v>9</c:v>
                </c:pt>
                <c:pt idx="10">
                  <c:v>2</c:v>
                </c:pt>
              </c:numCache>
            </c:numRef>
          </c:val>
          <c:extLst>
            <c:ext xmlns:c16="http://schemas.microsoft.com/office/drawing/2014/chart" uri="{C3380CC4-5D6E-409C-BE32-E72D297353CC}">
              <c16:uniqueId val="{00000003-6EBE-4017-90BE-03AC49FD4B1F}"/>
            </c:ext>
          </c:extLst>
        </c:ser>
        <c:dLbls>
          <c:showLegendKey val="0"/>
          <c:showVal val="0"/>
          <c:showCatName val="0"/>
          <c:showSerName val="0"/>
          <c:showPercent val="0"/>
          <c:showBubbleSize val="0"/>
        </c:dLbls>
        <c:axId val="383836735"/>
        <c:axId val="383841055"/>
      </c:radarChart>
      <c:catAx>
        <c:axId val="38383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83841055"/>
        <c:crosses val="autoZero"/>
        <c:auto val="1"/>
        <c:lblAlgn val="ctr"/>
        <c:lblOffset val="100"/>
        <c:noMultiLvlLbl val="0"/>
      </c:catAx>
      <c:valAx>
        <c:axId val="38384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83836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Discurso Maduro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tx>
            <c:strRef>
              <c:f>'2021'!$M$49</c:f>
              <c:strCache>
                <c:ptCount val="1"/>
                <c:pt idx="0">
                  <c:v>2021</c:v>
                </c:pt>
              </c:strCache>
            </c:strRef>
          </c:tx>
          <c:spPr>
            <a:ln w="28575" cap="rnd">
              <a:solidFill>
                <a:schemeClr val="accent1"/>
              </a:solidFill>
              <a:round/>
            </a:ln>
            <a:effectLst/>
          </c:spPr>
          <c:marker>
            <c:symbol val="none"/>
          </c:marker>
          <c:cat>
            <c:strRef>
              <c:f>'2021'!$L$50:$L$60</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'2021'!$M$50:$M$60</c:f>
              <c:numCache>
                <c:formatCode>General</c:formatCode>
                <c:ptCount val="11"/>
                <c:pt idx="0">
                  <c:v>1</c:v>
                </c:pt>
                <c:pt idx="1">
                  <c:v>2</c:v>
                </c:pt>
                <c:pt idx="2">
                  <c:v>1</c:v>
                </c:pt>
                <c:pt idx="3">
                  <c:v>2</c:v>
                </c:pt>
                <c:pt idx="4">
                  <c:v>3</c:v>
                </c:pt>
                <c:pt idx="5">
                  <c:v>4.5</c:v>
                </c:pt>
                <c:pt idx="6">
                  <c:v>6</c:v>
                </c:pt>
                <c:pt idx="7">
                  <c:v>11</c:v>
                </c:pt>
                <c:pt idx="8">
                  <c:v>12</c:v>
                </c:pt>
                <c:pt idx="9">
                  <c:v>10</c:v>
                </c:pt>
                <c:pt idx="10">
                  <c:v>4</c:v>
                </c:pt>
              </c:numCache>
            </c:numRef>
          </c:val>
          <c:extLst>
            <c:ext xmlns:c16="http://schemas.microsoft.com/office/drawing/2014/chart" uri="{C3380CC4-5D6E-409C-BE32-E72D297353CC}">
              <c16:uniqueId val="{00000000-6C8E-4693-AF23-3054D958D9F4}"/>
            </c:ext>
          </c:extLst>
        </c:ser>
        <c:ser>
          <c:idx val="1"/>
          <c:order val="1"/>
          <c:tx>
            <c:strRef>
              <c:f>'2021'!$N$49</c:f>
              <c:strCache>
                <c:ptCount val="1"/>
                <c:pt idx="0">
                  <c:v>2022</c:v>
                </c:pt>
              </c:strCache>
            </c:strRef>
          </c:tx>
          <c:spPr>
            <a:ln w="28575" cap="rnd">
              <a:solidFill>
                <a:schemeClr val="accent2"/>
              </a:solidFill>
              <a:round/>
            </a:ln>
            <a:effectLst/>
          </c:spPr>
          <c:marker>
            <c:symbol val="none"/>
          </c:marker>
          <c:cat>
            <c:strRef>
              <c:f>'2021'!$L$50:$L$60</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'2021'!$N$50:$N$60</c:f>
              <c:numCache>
                <c:formatCode>General</c:formatCode>
                <c:ptCount val="11"/>
                <c:pt idx="0">
                  <c:v>0</c:v>
                </c:pt>
                <c:pt idx="1">
                  <c:v>0</c:v>
                </c:pt>
                <c:pt idx="2">
                  <c:v>1</c:v>
                </c:pt>
                <c:pt idx="3">
                  <c:v>2</c:v>
                </c:pt>
                <c:pt idx="4">
                  <c:v>3</c:v>
                </c:pt>
                <c:pt idx="5">
                  <c:v>2</c:v>
                </c:pt>
                <c:pt idx="6">
                  <c:v>1</c:v>
                </c:pt>
                <c:pt idx="7">
                  <c:v>8</c:v>
                </c:pt>
                <c:pt idx="8">
                  <c:v>6</c:v>
                </c:pt>
                <c:pt idx="9">
                  <c:v>27</c:v>
                </c:pt>
                <c:pt idx="10">
                  <c:v>4</c:v>
                </c:pt>
              </c:numCache>
            </c:numRef>
          </c:val>
          <c:extLst>
            <c:ext xmlns:c16="http://schemas.microsoft.com/office/drawing/2014/chart" uri="{C3380CC4-5D6E-409C-BE32-E72D297353CC}">
              <c16:uniqueId val="{00000001-6C8E-4693-AF23-3054D958D9F4}"/>
            </c:ext>
          </c:extLst>
        </c:ser>
        <c:ser>
          <c:idx val="2"/>
          <c:order val="2"/>
          <c:tx>
            <c:strRef>
              <c:f>'2021'!$O$49</c:f>
              <c:strCache>
                <c:ptCount val="1"/>
                <c:pt idx="0">
                  <c:v>2023</c:v>
                </c:pt>
              </c:strCache>
            </c:strRef>
          </c:tx>
          <c:spPr>
            <a:ln w="28575" cap="rnd">
              <a:solidFill>
                <a:schemeClr val="accent3"/>
              </a:solidFill>
              <a:round/>
            </a:ln>
            <a:effectLst/>
          </c:spPr>
          <c:marker>
            <c:symbol val="none"/>
          </c:marker>
          <c:cat>
            <c:strRef>
              <c:f>'2021'!$L$50:$L$60</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'2021'!$O$50:$O$60</c:f>
              <c:numCache>
                <c:formatCode>General</c:formatCode>
                <c:ptCount val="11"/>
                <c:pt idx="0">
                  <c:v>0</c:v>
                </c:pt>
                <c:pt idx="1">
                  <c:v>1</c:v>
                </c:pt>
                <c:pt idx="2">
                  <c:v>4</c:v>
                </c:pt>
                <c:pt idx="3">
                  <c:v>5</c:v>
                </c:pt>
                <c:pt idx="4">
                  <c:v>1</c:v>
                </c:pt>
                <c:pt idx="5">
                  <c:v>1.5</c:v>
                </c:pt>
                <c:pt idx="6">
                  <c:v>2</c:v>
                </c:pt>
                <c:pt idx="7">
                  <c:v>8</c:v>
                </c:pt>
                <c:pt idx="8">
                  <c:v>5</c:v>
                </c:pt>
                <c:pt idx="9">
                  <c:v>9</c:v>
                </c:pt>
                <c:pt idx="10">
                  <c:v>0</c:v>
                </c:pt>
              </c:numCache>
            </c:numRef>
          </c:val>
          <c:extLst>
            <c:ext xmlns:c16="http://schemas.microsoft.com/office/drawing/2014/chart" uri="{C3380CC4-5D6E-409C-BE32-E72D297353CC}">
              <c16:uniqueId val="{00000002-6C8E-4693-AF23-3054D958D9F4}"/>
            </c:ext>
          </c:extLst>
        </c:ser>
        <c:ser>
          <c:idx val="3"/>
          <c:order val="3"/>
          <c:tx>
            <c:strRef>
              <c:f>'2021'!$P$49</c:f>
              <c:strCache>
                <c:ptCount val="1"/>
                <c:pt idx="0">
                  <c:v>2024</c:v>
                </c:pt>
              </c:strCache>
            </c:strRef>
          </c:tx>
          <c:spPr>
            <a:ln w="28575" cap="rnd">
              <a:solidFill>
                <a:schemeClr val="accent4"/>
              </a:solidFill>
              <a:round/>
            </a:ln>
            <a:effectLst/>
          </c:spPr>
          <c:marker>
            <c:symbol val="none"/>
          </c:marker>
          <c:cat>
            <c:strRef>
              <c:f>'2021'!$L$50:$L$60</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'2021'!$P$50:$P$60</c:f>
              <c:numCache>
                <c:formatCode>General</c:formatCode>
                <c:ptCount val="11"/>
                <c:pt idx="0">
                  <c:v>0</c:v>
                </c:pt>
                <c:pt idx="1">
                  <c:v>3</c:v>
                </c:pt>
                <c:pt idx="2">
                  <c:v>2</c:v>
                </c:pt>
                <c:pt idx="3">
                  <c:v>1</c:v>
                </c:pt>
                <c:pt idx="4">
                  <c:v>7</c:v>
                </c:pt>
                <c:pt idx="5">
                  <c:v>6.5</c:v>
                </c:pt>
                <c:pt idx="6">
                  <c:v>6</c:v>
                </c:pt>
                <c:pt idx="7">
                  <c:v>10</c:v>
                </c:pt>
                <c:pt idx="8">
                  <c:v>12</c:v>
                </c:pt>
                <c:pt idx="9">
                  <c:v>9</c:v>
                </c:pt>
                <c:pt idx="10">
                  <c:v>2</c:v>
                </c:pt>
              </c:numCache>
            </c:numRef>
          </c:val>
          <c:extLst>
            <c:ext xmlns:c16="http://schemas.microsoft.com/office/drawing/2014/chart" uri="{C3380CC4-5D6E-409C-BE32-E72D297353CC}">
              <c16:uniqueId val="{00000003-6C8E-4693-AF23-3054D958D9F4}"/>
            </c:ext>
          </c:extLst>
        </c:ser>
        <c:dLbls>
          <c:showLegendKey val="0"/>
          <c:showVal val="0"/>
          <c:showCatName val="0"/>
          <c:showSerName val="0"/>
          <c:showPercent val="0"/>
          <c:showBubbleSize val="0"/>
        </c:dLbls>
        <c:axId val="1070238368"/>
        <c:axId val="1070235488"/>
      </c:radarChart>
      <c:catAx>
        <c:axId val="107023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70235488"/>
        <c:crosses val="autoZero"/>
        <c:auto val="1"/>
        <c:lblAlgn val="ctr"/>
        <c:lblOffset val="100"/>
        <c:noMultiLvlLbl val="0"/>
      </c:catAx>
      <c:valAx>
        <c:axId val="107023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70238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Radar</a:t>
            </a:r>
            <a:r>
              <a:rPr lang="en-US" baseline="0"/>
              <a:t> chart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22923368682960868"/>
          <c:y val="0.17444879821447093"/>
          <c:w val="0.54190888638920132"/>
          <c:h val="0.77712915642451041"/>
        </c:manualLayout>
      </c:layout>
      <c:radarChart>
        <c:radarStyle val="marker"/>
        <c:varyColors val="0"/>
        <c:ser>
          <c:idx val="0"/>
          <c:order val="0"/>
          <c:spPr>
            <a:ln w="28575" cap="rnd">
              <a:solidFill>
                <a:srgbClr val="C00000"/>
              </a:solidFill>
              <a:round/>
            </a:ln>
            <a:effectLst/>
          </c:spPr>
          <c:marker>
            <c:symbol val="none"/>
          </c:marker>
          <c:cat>
            <c:strRef>
              <c:f>'2022'!$K$3:$K$13</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'2022'!$L$3:$L$13</c:f>
              <c:numCache>
                <c:formatCode>General</c:formatCode>
                <c:ptCount val="11"/>
                <c:pt idx="0">
                  <c:v>0</c:v>
                </c:pt>
                <c:pt idx="1">
                  <c:v>0</c:v>
                </c:pt>
                <c:pt idx="2">
                  <c:v>1</c:v>
                </c:pt>
                <c:pt idx="3">
                  <c:v>2</c:v>
                </c:pt>
                <c:pt idx="4">
                  <c:v>3</c:v>
                </c:pt>
                <c:pt idx="5">
                  <c:v>8</c:v>
                </c:pt>
                <c:pt idx="6">
                  <c:v>1</c:v>
                </c:pt>
                <c:pt idx="7">
                  <c:v>8</c:v>
                </c:pt>
                <c:pt idx="8">
                  <c:v>6</c:v>
                </c:pt>
                <c:pt idx="9">
                  <c:v>27</c:v>
                </c:pt>
                <c:pt idx="10">
                  <c:v>4</c:v>
                </c:pt>
              </c:numCache>
            </c:numRef>
          </c:val>
          <c:extLst>
            <c:ext xmlns:c16="http://schemas.microsoft.com/office/drawing/2014/chart" uri="{C3380CC4-5D6E-409C-BE32-E72D297353CC}">
              <c16:uniqueId val="{00000000-2CD4-44A3-BDBA-E7809E52EAEB}"/>
            </c:ext>
          </c:extLst>
        </c:ser>
        <c:dLbls>
          <c:showLegendKey val="0"/>
          <c:showVal val="0"/>
          <c:showCatName val="0"/>
          <c:showSerName val="0"/>
          <c:showPercent val="0"/>
          <c:showBubbleSize val="0"/>
        </c:dLbls>
        <c:axId val="1655536127"/>
        <c:axId val="1655533727"/>
      </c:radarChart>
      <c:catAx>
        <c:axId val="165553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55533727"/>
        <c:crosses val="autoZero"/>
        <c:auto val="1"/>
        <c:lblAlgn val="ctr"/>
        <c:lblOffset val="100"/>
        <c:noMultiLvlLbl val="0"/>
      </c:catAx>
      <c:valAx>
        <c:axId val="165553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5553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Radar chart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spPr>
            <a:ln w="28575" cap="rnd">
              <a:solidFill>
                <a:schemeClr val="accent3">
                  <a:lumMod val="75000"/>
                </a:schemeClr>
              </a:solidFill>
              <a:round/>
            </a:ln>
            <a:effectLst/>
          </c:spPr>
          <c:marker>
            <c:symbol val="none"/>
          </c:marker>
          <c:cat>
            <c:strRef>
              <c:f>'2023'!$K$4:$K$14</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'2023'!$L$4:$L$14</c:f>
              <c:numCache>
                <c:formatCode>General</c:formatCode>
                <c:ptCount val="11"/>
                <c:pt idx="0">
                  <c:v>0</c:v>
                </c:pt>
                <c:pt idx="1">
                  <c:v>1</c:v>
                </c:pt>
                <c:pt idx="2">
                  <c:v>4</c:v>
                </c:pt>
                <c:pt idx="3">
                  <c:v>5</c:v>
                </c:pt>
                <c:pt idx="4">
                  <c:v>1</c:v>
                </c:pt>
                <c:pt idx="5">
                  <c:v>16</c:v>
                </c:pt>
                <c:pt idx="6">
                  <c:v>2</c:v>
                </c:pt>
                <c:pt idx="7">
                  <c:v>8</c:v>
                </c:pt>
                <c:pt idx="8">
                  <c:v>5</c:v>
                </c:pt>
                <c:pt idx="9">
                  <c:v>9</c:v>
                </c:pt>
                <c:pt idx="10">
                  <c:v>0</c:v>
                </c:pt>
              </c:numCache>
            </c:numRef>
          </c:val>
          <c:extLst>
            <c:ext xmlns:c16="http://schemas.microsoft.com/office/drawing/2014/chart" uri="{C3380CC4-5D6E-409C-BE32-E72D297353CC}">
              <c16:uniqueId val="{00000000-F950-4987-9412-2D34EE038D2F}"/>
            </c:ext>
          </c:extLst>
        </c:ser>
        <c:dLbls>
          <c:showLegendKey val="0"/>
          <c:showVal val="0"/>
          <c:showCatName val="0"/>
          <c:showSerName val="0"/>
          <c:showPercent val="0"/>
          <c:showBubbleSize val="0"/>
        </c:dLbls>
        <c:axId val="303852991"/>
        <c:axId val="303860191"/>
      </c:radarChart>
      <c:catAx>
        <c:axId val="30385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3860191"/>
        <c:crosses val="autoZero"/>
        <c:auto val="1"/>
        <c:lblAlgn val="ctr"/>
        <c:lblOffset val="100"/>
        <c:noMultiLvlLbl val="0"/>
      </c:catAx>
      <c:valAx>
        <c:axId val="30386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385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a:t>
            </a:r>
            <a:r>
              <a:rPr lang="en-US" baseline="0"/>
              <a:t>dar chart </a:t>
            </a:r>
            <a:r>
              <a:rPr lang="en-US"/>
              <a:t>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spPr>
            <a:ln w="28575" cap="rnd">
              <a:solidFill>
                <a:schemeClr val="accent4">
                  <a:lumMod val="75000"/>
                </a:schemeClr>
              </a:solidFill>
              <a:round/>
            </a:ln>
            <a:effectLst/>
          </c:spPr>
          <c:marker>
            <c:symbol val="none"/>
          </c:marker>
          <c:cat>
            <c:strRef>
              <c:f>'2024'!$K$3:$K$13</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'2024'!$L$3:$L$13</c:f>
              <c:numCache>
                <c:formatCode>General</c:formatCode>
                <c:ptCount val="11"/>
                <c:pt idx="0">
                  <c:v>0</c:v>
                </c:pt>
                <c:pt idx="1">
                  <c:v>3</c:v>
                </c:pt>
                <c:pt idx="2">
                  <c:v>2</c:v>
                </c:pt>
                <c:pt idx="3">
                  <c:v>1</c:v>
                </c:pt>
                <c:pt idx="4">
                  <c:v>7</c:v>
                </c:pt>
                <c:pt idx="5">
                  <c:v>27</c:v>
                </c:pt>
                <c:pt idx="6">
                  <c:v>6</c:v>
                </c:pt>
                <c:pt idx="7">
                  <c:v>10</c:v>
                </c:pt>
                <c:pt idx="8">
                  <c:v>12</c:v>
                </c:pt>
                <c:pt idx="9">
                  <c:v>9</c:v>
                </c:pt>
                <c:pt idx="10">
                  <c:v>2</c:v>
                </c:pt>
              </c:numCache>
            </c:numRef>
          </c:val>
          <c:extLst>
            <c:ext xmlns:c16="http://schemas.microsoft.com/office/drawing/2014/chart" uri="{C3380CC4-5D6E-409C-BE32-E72D297353CC}">
              <c16:uniqueId val="{00000000-6D8B-4DFA-82C4-C85F9FD261E3}"/>
            </c:ext>
          </c:extLst>
        </c:ser>
        <c:dLbls>
          <c:showLegendKey val="0"/>
          <c:showVal val="0"/>
          <c:showCatName val="0"/>
          <c:showSerName val="0"/>
          <c:showPercent val="0"/>
          <c:showBubbleSize val="0"/>
        </c:dLbls>
        <c:axId val="1524697391"/>
        <c:axId val="1662758239"/>
      </c:radarChart>
      <c:catAx>
        <c:axId val="152469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62758239"/>
        <c:crosses val="autoZero"/>
        <c:auto val="1"/>
        <c:lblAlgn val="ctr"/>
        <c:lblOffset val="100"/>
        <c:noMultiLvlLbl val="0"/>
      </c:catAx>
      <c:valAx>
        <c:axId val="166275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2469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286310</xdr:colOff>
      <xdr:row>0</xdr:row>
      <xdr:rowOff>145956</xdr:rowOff>
    </xdr:from>
    <xdr:to>
      <xdr:col>20</xdr:col>
      <xdr:colOff>591111</xdr:colOff>
      <xdr:row>15</xdr:row>
      <xdr:rowOff>31656</xdr:rowOff>
    </xdr:to>
    <xdr:graphicFrame macro="">
      <xdr:nvGraphicFramePr>
        <xdr:cNvPr id="2" name="Gráfico 1">
          <a:extLst>
            <a:ext uri="{FF2B5EF4-FFF2-40B4-BE49-F238E27FC236}">
              <a16:creationId xmlns:a16="http://schemas.microsoft.com/office/drawing/2014/main" id="{9661C2D4-E2CD-6591-6B73-9E262FF29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361951</xdr:colOff>
      <xdr:row>15</xdr:row>
      <xdr:rowOff>57150</xdr:rowOff>
    </xdr:from>
    <xdr:to>
      <xdr:col>29</xdr:col>
      <xdr:colOff>134471</xdr:colOff>
      <xdr:row>43</xdr:row>
      <xdr:rowOff>123266</xdr:rowOff>
    </xdr:to>
    <xdr:graphicFrame macro="">
      <xdr:nvGraphicFramePr>
        <xdr:cNvPr id="3" name="Gráfico 2">
          <a:extLst>
            <a:ext uri="{FF2B5EF4-FFF2-40B4-BE49-F238E27FC236}">
              <a16:creationId xmlns:a16="http://schemas.microsoft.com/office/drawing/2014/main" id="{FFDF6401-B015-C15A-FF4D-BA9E1DF4B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358588</xdr:colOff>
      <xdr:row>45</xdr:row>
      <xdr:rowOff>67235</xdr:rowOff>
    </xdr:from>
    <xdr:to>
      <xdr:col>29</xdr:col>
      <xdr:colOff>134472</xdr:colOff>
      <xdr:row>71</xdr:row>
      <xdr:rowOff>190499</xdr:rowOff>
    </xdr:to>
    <xdr:graphicFrame macro="">
      <xdr:nvGraphicFramePr>
        <xdr:cNvPr id="5" name="Chart 4">
          <a:extLst>
            <a:ext uri="{FF2B5EF4-FFF2-40B4-BE49-F238E27FC236}">
              <a16:creationId xmlns:a16="http://schemas.microsoft.com/office/drawing/2014/main" id="{CB84C7C1-30DF-3DF6-6826-25CA9CA3D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0</xdr:row>
      <xdr:rowOff>147637</xdr:rowOff>
    </xdr:from>
    <xdr:to>
      <xdr:col>19</xdr:col>
      <xdr:colOff>38100</xdr:colOff>
      <xdr:row>19</xdr:row>
      <xdr:rowOff>114301</xdr:rowOff>
    </xdr:to>
    <xdr:graphicFrame macro="">
      <xdr:nvGraphicFramePr>
        <xdr:cNvPr id="2" name="Gráfico 1">
          <a:extLst>
            <a:ext uri="{FF2B5EF4-FFF2-40B4-BE49-F238E27FC236}">
              <a16:creationId xmlns:a16="http://schemas.microsoft.com/office/drawing/2014/main" id="{7108AFAA-41E7-6DBC-5405-EB172183C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552450</xdr:colOff>
      <xdr:row>2</xdr:row>
      <xdr:rowOff>4762</xdr:rowOff>
    </xdr:from>
    <xdr:to>
      <xdr:col>18</xdr:col>
      <xdr:colOff>552450</xdr:colOff>
      <xdr:row>16</xdr:row>
      <xdr:rowOff>80962</xdr:rowOff>
    </xdr:to>
    <xdr:graphicFrame macro="">
      <xdr:nvGraphicFramePr>
        <xdr:cNvPr id="2" name="Gráfico 1">
          <a:extLst>
            <a:ext uri="{FF2B5EF4-FFF2-40B4-BE49-F238E27FC236}">
              <a16:creationId xmlns:a16="http://schemas.microsoft.com/office/drawing/2014/main" id="{8AB206B8-D550-7B34-D912-267F4C702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76200</xdr:colOff>
      <xdr:row>2</xdr:row>
      <xdr:rowOff>23812</xdr:rowOff>
    </xdr:from>
    <xdr:to>
      <xdr:col>19</xdr:col>
      <xdr:colOff>76200</xdr:colOff>
      <xdr:row>16</xdr:row>
      <xdr:rowOff>100012</xdr:rowOff>
    </xdr:to>
    <xdr:graphicFrame macro="">
      <xdr:nvGraphicFramePr>
        <xdr:cNvPr id="2" name="Gráfico 1">
          <a:extLst>
            <a:ext uri="{FF2B5EF4-FFF2-40B4-BE49-F238E27FC236}">
              <a16:creationId xmlns:a16="http://schemas.microsoft.com/office/drawing/2014/main" id="{AC19B854-8E58-3527-2AC4-E208B2173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5"/>
  <sheetViews>
    <sheetView topLeftCell="F1" zoomScaleNormal="100" workbookViewId="0">
      <selection activeCell="N33" sqref="N33"/>
    </sheetView>
  </sheetViews>
  <sheetFormatPr baseColWidth="10" defaultColWidth="9.140625" defaultRowHeight="15" x14ac:dyDescent="0.25"/>
  <cols>
    <col min="2" max="2" width="69.140625" customWidth="1"/>
    <col min="3" max="5" width="24" customWidth="1"/>
    <col min="6" max="6" width="12.7109375" customWidth="1"/>
    <col min="7" max="7" width="15.85546875" customWidth="1"/>
    <col min="12" max="12" width="15.7109375" customWidth="1"/>
    <col min="13" max="13" width="17.85546875" customWidth="1"/>
  </cols>
  <sheetData>
    <row r="1" spans="1:13" x14ac:dyDescent="0.25">
      <c r="A1" s="3"/>
      <c r="B1" s="1" t="s">
        <v>140</v>
      </c>
      <c r="C1" s="1" t="s">
        <v>17</v>
      </c>
      <c r="D1" s="1" t="s">
        <v>263</v>
      </c>
      <c r="E1" s="1" t="s">
        <v>18</v>
      </c>
      <c r="F1" s="1" t="s">
        <v>19</v>
      </c>
      <c r="G1" s="1" t="s">
        <v>20</v>
      </c>
      <c r="H1" s="1" t="s">
        <v>21</v>
      </c>
    </row>
    <row r="2" spans="1:13" x14ac:dyDescent="0.25">
      <c r="A2" s="1">
        <v>0</v>
      </c>
      <c r="B2" s="3" t="s">
        <v>179</v>
      </c>
      <c r="C2" s="3" t="s">
        <v>146</v>
      </c>
      <c r="D2" s="3">
        <f>+C2+0</f>
        <v>0.65969999999999995</v>
      </c>
      <c r="E2" s="3" t="s">
        <v>9</v>
      </c>
      <c r="F2" s="3">
        <f>+E2+0</f>
        <v>8</v>
      </c>
      <c r="G2" s="3" t="str">
        <f>+VLOOKUP(F2,$K$2:$L$12,2,FALSE)</f>
        <v>Convicción</v>
      </c>
      <c r="H2" s="3">
        <v>2021</v>
      </c>
      <c r="K2" s="3">
        <v>0</v>
      </c>
      <c r="L2" s="4" t="s">
        <v>22</v>
      </c>
      <c r="M2" s="3">
        <f>+COUNTIF($F$2:$F$65,K2)</f>
        <v>1</v>
      </c>
    </row>
    <row r="3" spans="1:13" x14ac:dyDescent="0.25">
      <c r="A3" s="1">
        <v>1</v>
      </c>
      <c r="B3" s="3" t="s">
        <v>180</v>
      </c>
      <c r="C3" s="3" t="s">
        <v>37</v>
      </c>
      <c r="D3" s="3">
        <f t="shared" ref="D3:D65" si="0">+C3+0</f>
        <v>0.31819999999999998</v>
      </c>
      <c r="E3" s="3" t="s">
        <v>10</v>
      </c>
      <c r="F3" s="3">
        <f t="shared" ref="F3:F65" si="1">+E3+0</f>
        <v>7</v>
      </c>
      <c r="G3" s="3" t="str">
        <f t="shared" ref="G3:G65" si="2">+VLOOKUP(F3,$K$2:$L$12,2,FALSE)</f>
        <v>Optimismo</v>
      </c>
      <c r="H3" s="3">
        <v>2021</v>
      </c>
      <c r="K3" s="3">
        <v>1</v>
      </c>
      <c r="L3" s="4" t="s">
        <v>23</v>
      </c>
      <c r="M3" s="3">
        <f t="shared" ref="M3:M12" si="3">+COUNTIF($F$2:$F$65,K3)</f>
        <v>2</v>
      </c>
    </row>
    <row r="4" spans="1:13" x14ac:dyDescent="0.25">
      <c r="A4" s="1">
        <v>2</v>
      </c>
      <c r="B4" s="3" t="s">
        <v>181</v>
      </c>
      <c r="C4" s="3" t="s">
        <v>165</v>
      </c>
      <c r="D4" s="3">
        <f t="shared" si="0"/>
        <v>0.75060000000000004</v>
      </c>
      <c r="E4" s="3" t="s">
        <v>4</v>
      </c>
      <c r="F4" s="3">
        <f t="shared" si="1"/>
        <v>9</v>
      </c>
      <c r="G4" s="3" t="str">
        <f t="shared" si="2"/>
        <v>Consolidación</v>
      </c>
      <c r="H4" s="3">
        <v>2021</v>
      </c>
      <c r="K4" s="3">
        <v>2</v>
      </c>
      <c r="L4" s="4" t="s">
        <v>24</v>
      </c>
      <c r="M4" s="3">
        <f t="shared" si="3"/>
        <v>1</v>
      </c>
    </row>
    <row r="5" spans="1:13" x14ac:dyDescent="0.25">
      <c r="A5" s="1">
        <v>3</v>
      </c>
      <c r="B5" s="3" t="s">
        <v>182</v>
      </c>
      <c r="C5" s="3" t="s">
        <v>83</v>
      </c>
      <c r="D5" s="3">
        <f t="shared" si="0"/>
        <v>0.42149999999999999</v>
      </c>
      <c r="E5" s="3" t="s">
        <v>10</v>
      </c>
      <c r="F5" s="3">
        <f t="shared" si="1"/>
        <v>7</v>
      </c>
      <c r="G5" s="3" t="str">
        <f t="shared" si="2"/>
        <v>Optimismo</v>
      </c>
      <c r="H5" s="3">
        <v>2021</v>
      </c>
      <c r="K5" s="3">
        <v>3</v>
      </c>
      <c r="L5" s="4" t="s">
        <v>25</v>
      </c>
      <c r="M5" s="3">
        <f t="shared" si="3"/>
        <v>2</v>
      </c>
    </row>
    <row r="6" spans="1:13" x14ac:dyDescent="0.25">
      <c r="A6" s="1">
        <v>4</v>
      </c>
      <c r="B6" s="3" t="s">
        <v>183</v>
      </c>
      <c r="C6" s="3" t="s">
        <v>7</v>
      </c>
      <c r="D6" s="3">
        <f t="shared" si="0"/>
        <v>0</v>
      </c>
      <c r="E6" s="3" t="s">
        <v>8</v>
      </c>
      <c r="F6" s="3">
        <f t="shared" si="1"/>
        <v>5</v>
      </c>
      <c r="G6" s="3" t="str">
        <f t="shared" si="2"/>
        <v>Neutral</v>
      </c>
      <c r="H6" s="3">
        <v>2021</v>
      </c>
      <c r="K6" s="3">
        <v>4</v>
      </c>
      <c r="L6" s="4" t="s">
        <v>26</v>
      </c>
      <c r="M6" s="3">
        <f t="shared" si="3"/>
        <v>3</v>
      </c>
    </row>
    <row r="7" spans="1:13" x14ac:dyDescent="0.25">
      <c r="A7" s="1">
        <v>5</v>
      </c>
      <c r="B7" s="3" t="s">
        <v>184</v>
      </c>
      <c r="C7" s="3" t="s">
        <v>142</v>
      </c>
      <c r="D7" s="3">
        <f t="shared" si="0"/>
        <v>0.29599999999999999</v>
      </c>
      <c r="E7" s="3" t="s">
        <v>1</v>
      </c>
      <c r="F7" s="3">
        <f t="shared" si="1"/>
        <v>6</v>
      </c>
      <c r="G7" s="3" t="str">
        <f t="shared" si="2"/>
        <v>Favorable</v>
      </c>
      <c r="H7" s="3">
        <v>2021</v>
      </c>
      <c r="K7" s="3">
        <v>5</v>
      </c>
      <c r="L7" s="4" t="s">
        <v>27</v>
      </c>
      <c r="M7" s="3">
        <f t="shared" si="3"/>
        <v>12</v>
      </c>
    </row>
    <row r="8" spans="1:13" x14ac:dyDescent="0.25">
      <c r="A8" s="1">
        <v>6</v>
      </c>
      <c r="B8" s="3" t="s">
        <v>185</v>
      </c>
      <c r="C8" s="3" t="s">
        <v>155</v>
      </c>
      <c r="D8" s="3">
        <f t="shared" si="0"/>
        <v>0.68079999999999996</v>
      </c>
      <c r="E8" s="3" t="s">
        <v>9</v>
      </c>
      <c r="F8" s="3">
        <f t="shared" si="1"/>
        <v>8</v>
      </c>
      <c r="G8" s="3" t="str">
        <f t="shared" si="2"/>
        <v>Convicción</v>
      </c>
      <c r="H8" s="3">
        <v>2021</v>
      </c>
      <c r="K8" s="3">
        <v>6</v>
      </c>
      <c r="L8" s="4" t="s">
        <v>28</v>
      </c>
      <c r="M8" s="3">
        <f t="shared" si="3"/>
        <v>6</v>
      </c>
    </row>
    <row r="9" spans="1:13" x14ac:dyDescent="0.25">
      <c r="A9" s="1">
        <v>7</v>
      </c>
      <c r="B9" s="3" t="s">
        <v>186</v>
      </c>
      <c r="C9" s="3" t="s">
        <v>187</v>
      </c>
      <c r="D9" s="3">
        <f t="shared" si="0"/>
        <v>0.85589999999999999</v>
      </c>
      <c r="E9" s="3" t="s">
        <v>4</v>
      </c>
      <c r="F9" s="3">
        <f t="shared" si="1"/>
        <v>9</v>
      </c>
      <c r="G9" s="3" t="str">
        <f t="shared" si="2"/>
        <v>Consolidación</v>
      </c>
      <c r="H9" s="3">
        <v>2021</v>
      </c>
      <c r="K9" s="3">
        <v>7</v>
      </c>
      <c r="L9" s="4" t="s">
        <v>29</v>
      </c>
      <c r="M9" s="3">
        <f t="shared" si="3"/>
        <v>11</v>
      </c>
    </row>
    <row r="10" spans="1:13" x14ac:dyDescent="0.25">
      <c r="A10" s="1">
        <v>8</v>
      </c>
      <c r="B10" s="3" t="s">
        <v>188</v>
      </c>
      <c r="C10" s="3" t="s">
        <v>172</v>
      </c>
      <c r="D10" s="3">
        <f t="shared" si="0"/>
        <v>-0.72689999999999999</v>
      </c>
      <c r="E10" s="3" t="s">
        <v>145</v>
      </c>
      <c r="F10" s="3">
        <f t="shared" si="1"/>
        <v>1</v>
      </c>
      <c r="G10" s="3" t="str">
        <f t="shared" si="2"/>
        <v>Pesimismo</v>
      </c>
      <c r="H10" s="3">
        <v>2021</v>
      </c>
      <c r="K10" s="3">
        <v>8</v>
      </c>
      <c r="L10" s="4" t="s">
        <v>30</v>
      </c>
      <c r="M10" s="3">
        <f t="shared" si="3"/>
        <v>12</v>
      </c>
    </row>
    <row r="11" spans="1:13" x14ac:dyDescent="0.25">
      <c r="A11" s="1">
        <v>9</v>
      </c>
      <c r="B11" s="3" t="s">
        <v>189</v>
      </c>
      <c r="C11" s="3" t="s">
        <v>190</v>
      </c>
      <c r="D11" s="3">
        <f t="shared" si="0"/>
        <v>-5.16E-2</v>
      </c>
      <c r="E11" s="3" t="s">
        <v>8</v>
      </c>
      <c r="F11" s="3">
        <f t="shared" si="1"/>
        <v>5</v>
      </c>
      <c r="G11" s="3" t="str">
        <f t="shared" si="2"/>
        <v>Neutral</v>
      </c>
      <c r="H11" s="3">
        <v>2021</v>
      </c>
      <c r="K11" s="3">
        <v>9</v>
      </c>
      <c r="L11" s="4" t="s">
        <v>31</v>
      </c>
      <c r="M11" s="3">
        <f t="shared" si="3"/>
        <v>10</v>
      </c>
    </row>
    <row r="12" spans="1:13" x14ac:dyDescent="0.25">
      <c r="A12" s="1">
        <v>10</v>
      </c>
      <c r="B12" s="3" t="s">
        <v>191</v>
      </c>
      <c r="C12" s="3" t="s">
        <v>153</v>
      </c>
      <c r="D12" s="3">
        <f t="shared" si="0"/>
        <v>0.62490000000000001</v>
      </c>
      <c r="E12" s="3" t="s">
        <v>9</v>
      </c>
      <c r="F12" s="3">
        <f t="shared" si="1"/>
        <v>8</v>
      </c>
      <c r="G12" s="3" t="str">
        <f t="shared" si="2"/>
        <v>Convicción</v>
      </c>
      <c r="H12" s="3">
        <v>2021</v>
      </c>
      <c r="K12" s="3">
        <v>10</v>
      </c>
      <c r="L12" s="4" t="s">
        <v>32</v>
      </c>
      <c r="M12" s="3">
        <f t="shared" si="3"/>
        <v>4</v>
      </c>
    </row>
    <row r="13" spans="1:13" x14ac:dyDescent="0.25">
      <c r="A13" s="1">
        <v>11</v>
      </c>
      <c r="B13" s="3" t="s">
        <v>192</v>
      </c>
      <c r="C13" s="3" t="s">
        <v>156</v>
      </c>
      <c r="D13" s="3">
        <f t="shared" si="0"/>
        <v>-7.7200000000000005E-2</v>
      </c>
      <c r="E13" s="3" t="s">
        <v>8</v>
      </c>
      <c r="F13" s="3">
        <f t="shared" si="1"/>
        <v>5</v>
      </c>
      <c r="G13" s="3" t="str">
        <f t="shared" si="2"/>
        <v>Neutral</v>
      </c>
      <c r="H13" s="3">
        <v>2021</v>
      </c>
      <c r="K13" s="3"/>
      <c r="L13" s="3" t="s">
        <v>413</v>
      </c>
      <c r="M13" s="3">
        <f>SUM(M2:M12)</f>
        <v>64</v>
      </c>
    </row>
    <row r="14" spans="1:13" x14ac:dyDescent="0.25">
      <c r="A14" s="1">
        <v>12</v>
      </c>
      <c r="B14" s="3" t="s">
        <v>193</v>
      </c>
      <c r="C14" s="3" t="s">
        <v>155</v>
      </c>
      <c r="D14" s="3">
        <f t="shared" si="0"/>
        <v>0.68079999999999996</v>
      </c>
      <c r="E14" s="3" t="s">
        <v>9</v>
      </c>
      <c r="F14" s="3">
        <f t="shared" si="1"/>
        <v>8</v>
      </c>
      <c r="G14" s="3" t="str">
        <f t="shared" si="2"/>
        <v>Convicción</v>
      </c>
      <c r="H14" s="3">
        <v>2021</v>
      </c>
    </row>
    <row r="15" spans="1:13" x14ac:dyDescent="0.25">
      <c r="A15" s="1">
        <v>13</v>
      </c>
      <c r="B15" s="3" t="s">
        <v>194</v>
      </c>
      <c r="C15" s="3" t="s">
        <v>80</v>
      </c>
      <c r="D15" s="3">
        <f t="shared" si="0"/>
        <v>0.40189999999999998</v>
      </c>
      <c r="E15" s="3" t="s">
        <v>10</v>
      </c>
      <c r="F15" s="3">
        <f t="shared" si="1"/>
        <v>7</v>
      </c>
      <c r="G15" s="3" t="str">
        <f t="shared" si="2"/>
        <v>Optimismo</v>
      </c>
      <c r="H15" s="3">
        <v>2021</v>
      </c>
    </row>
    <row r="16" spans="1:13" x14ac:dyDescent="0.25">
      <c r="A16" s="1">
        <v>14</v>
      </c>
      <c r="B16" s="3" t="s">
        <v>195</v>
      </c>
      <c r="C16" s="3" t="s">
        <v>196</v>
      </c>
      <c r="D16" s="3">
        <f t="shared" si="0"/>
        <v>0.83209999999999995</v>
      </c>
      <c r="E16" s="3" t="s">
        <v>4</v>
      </c>
      <c r="F16" s="3">
        <f t="shared" si="1"/>
        <v>9</v>
      </c>
      <c r="G16" s="3" t="str">
        <f t="shared" si="2"/>
        <v>Consolidación</v>
      </c>
      <c r="H16" s="3">
        <v>2021</v>
      </c>
    </row>
    <row r="17" spans="1:19" x14ac:dyDescent="0.25">
      <c r="A17" s="1">
        <v>15</v>
      </c>
      <c r="B17" s="3" t="s">
        <v>197</v>
      </c>
      <c r="C17" s="3" t="s">
        <v>198</v>
      </c>
      <c r="D17" s="3">
        <f t="shared" si="0"/>
        <v>0.66520000000000001</v>
      </c>
      <c r="E17" s="3" t="s">
        <v>9</v>
      </c>
      <c r="F17" s="3">
        <f t="shared" si="1"/>
        <v>8</v>
      </c>
      <c r="G17" s="3" t="str">
        <f t="shared" si="2"/>
        <v>Convicción</v>
      </c>
      <c r="H17" s="3">
        <v>2021</v>
      </c>
    </row>
    <row r="18" spans="1:19" x14ac:dyDescent="0.25">
      <c r="A18" s="1">
        <v>16</v>
      </c>
      <c r="B18" s="3" t="s">
        <v>199</v>
      </c>
      <c r="C18" s="3" t="s">
        <v>200</v>
      </c>
      <c r="D18" s="3">
        <f t="shared" si="0"/>
        <v>-2.58E-2</v>
      </c>
      <c r="E18" s="3" t="s">
        <v>8</v>
      </c>
      <c r="F18" s="3">
        <f t="shared" si="1"/>
        <v>5</v>
      </c>
      <c r="G18" s="3" t="str">
        <f t="shared" si="2"/>
        <v>Neutral</v>
      </c>
      <c r="H18" s="3">
        <v>2021</v>
      </c>
      <c r="K18" s="3"/>
      <c r="L18" s="3"/>
      <c r="M18" s="3">
        <v>2021</v>
      </c>
      <c r="N18" s="3">
        <v>2022</v>
      </c>
      <c r="O18" s="3">
        <v>2023</v>
      </c>
      <c r="P18" s="3">
        <v>2024</v>
      </c>
      <c r="Q18" s="3" t="s">
        <v>176</v>
      </c>
      <c r="R18" s="3" t="s">
        <v>177</v>
      </c>
      <c r="S18" s="3" t="s">
        <v>178</v>
      </c>
    </row>
    <row r="19" spans="1:19" x14ac:dyDescent="0.25">
      <c r="A19" s="1">
        <v>17</v>
      </c>
      <c r="B19" s="3" t="s">
        <v>201</v>
      </c>
      <c r="C19" s="3" t="s">
        <v>163</v>
      </c>
      <c r="D19" s="3">
        <f t="shared" si="0"/>
        <v>0.15310000000000001</v>
      </c>
      <c r="E19" s="3" t="s">
        <v>1</v>
      </c>
      <c r="F19" s="3">
        <f t="shared" si="1"/>
        <v>6</v>
      </c>
      <c r="G19" s="3" t="str">
        <f t="shared" si="2"/>
        <v>Favorable</v>
      </c>
      <c r="H19" s="3">
        <v>2021</v>
      </c>
      <c r="K19" s="3">
        <v>0</v>
      </c>
      <c r="L19" s="4" t="s">
        <v>22</v>
      </c>
      <c r="M19" s="3">
        <v>1</v>
      </c>
      <c r="N19" s="3">
        <v>0</v>
      </c>
      <c r="O19" s="3">
        <v>0</v>
      </c>
      <c r="P19" s="3">
        <v>0</v>
      </c>
      <c r="Q19" s="5">
        <f>+IF(N19=0,0,(N19-M19)/N19)</f>
        <v>0</v>
      </c>
      <c r="R19" s="5">
        <f t="shared" ref="R19:S29" si="4">+IF(O19=0,0,(O19-N19)/O19)</f>
        <v>0</v>
      </c>
      <c r="S19" s="5">
        <f t="shared" si="4"/>
        <v>0</v>
      </c>
    </row>
    <row r="20" spans="1:19" x14ac:dyDescent="0.25">
      <c r="A20" s="1">
        <v>18</v>
      </c>
      <c r="B20" s="3" t="s">
        <v>202</v>
      </c>
      <c r="C20" s="3" t="s">
        <v>203</v>
      </c>
      <c r="D20" s="3">
        <f t="shared" si="0"/>
        <v>-0.128</v>
      </c>
      <c r="E20" s="3" t="s">
        <v>6</v>
      </c>
      <c r="F20" s="3">
        <f t="shared" si="1"/>
        <v>4</v>
      </c>
      <c r="G20" s="3" t="str">
        <f t="shared" si="2"/>
        <v>Indiferente</v>
      </c>
      <c r="H20" s="3">
        <v>2021</v>
      </c>
      <c r="K20" s="3">
        <v>1</v>
      </c>
      <c r="L20" s="4" t="s">
        <v>23</v>
      </c>
      <c r="M20" s="3">
        <v>2</v>
      </c>
      <c r="N20" s="3">
        <v>0</v>
      </c>
      <c r="O20" s="3">
        <v>1</v>
      </c>
      <c r="P20" s="3">
        <v>3</v>
      </c>
      <c r="Q20" s="5">
        <f t="shared" ref="Q20:Q29" si="5">+IF(N20=0,0,(N20-M20)/N20)</f>
        <v>0</v>
      </c>
      <c r="R20" s="5">
        <f t="shared" si="4"/>
        <v>1</v>
      </c>
      <c r="S20" s="5">
        <f>+IF(P20=0,0,(P20-O20)/P20)</f>
        <v>0.66666666666666663</v>
      </c>
    </row>
    <row r="21" spans="1:19" x14ac:dyDescent="0.25">
      <c r="A21" s="1">
        <v>19</v>
      </c>
      <c r="B21" s="3" t="s">
        <v>204</v>
      </c>
      <c r="C21" s="3" t="s">
        <v>205</v>
      </c>
      <c r="D21" s="3">
        <f t="shared" si="0"/>
        <v>0.66820000000000002</v>
      </c>
      <c r="E21" s="3" t="s">
        <v>9</v>
      </c>
      <c r="F21" s="3">
        <f t="shared" si="1"/>
        <v>8</v>
      </c>
      <c r="G21" s="3" t="str">
        <f t="shared" si="2"/>
        <v>Convicción</v>
      </c>
      <c r="H21" s="3">
        <v>2021</v>
      </c>
      <c r="K21" s="3">
        <v>2</v>
      </c>
      <c r="L21" s="4" t="s">
        <v>24</v>
      </c>
      <c r="M21" s="3">
        <v>1</v>
      </c>
      <c r="N21" s="3">
        <v>1</v>
      </c>
      <c r="O21" s="3">
        <v>4</v>
      </c>
      <c r="P21" s="3">
        <v>2</v>
      </c>
      <c r="Q21" s="5">
        <f t="shared" si="5"/>
        <v>0</v>
      </c>
      <c r="R21" s="5">
        <f t="shared" si="4"/>
        <v>0.75</v>
      </c>
      <c r="S21" s="5">
        <f t="shared" si="4"/>
        <v>-1</v>
      </c>
    </row>
    <row r="22" spans="1:19" x14ac:dyDescent="0.25">
      <c r="A22" s="1">
        <v>20</v>
      </c>
      <c r="B22" s="3" t="s">
        <v>206</v>
      </c>
      <c r="C22" s="3" t="s">
        <v>167</v>
      </c>
      <c r="D22" s="3">
        <f t="shared" si="0"/>
        <v>-0.15310000000000001</v>
      </c>
      <c r="E22" s="3" t="s">
        <v>6</v>
      </c>
      <c r="F22" s="3">
        <f t="shared" si="1"/>
        <v>4</v>
      </c>
      <c r="G22" s="3" t="str">
        <f t="shared" si="2"/>
        <v>Indiferente</v>
      </c>
      <c r="H22" s="3">
        <v>2021</v>
      </c>
      <c r="K22" s="3">
        <v>3</v>
      </c>
      <c r="L22" s="4" t="s">
        <v>25</v>
      </c>
      <c r="M22" s="3">
        <v>2</v>
      </c>
      <c r="N22" s="3">
        <v>2</v>
      </c>
      <c r="O22" s="3">
        <v>5</v>
      </c>
      <c r="P22" s="3">
        <v>1</v>
      </c>
      <c r="Q22" s="5">
        <f t="shared" si="5"/>
        <v>0</v>
      </c>
      <c r="R22" s="5">
        <f t="shared" si="4"/>
        <v>0.6</v>
      </c>
      <c r="S22" s="5">
        <f t="shared" si="4"/>
        <v>-4</v>
      </c>
    </row>
    <row r="23" spans="1:19" x14ac:dyDescent="0.25">
      <c r="A23" s="1">
        <v>21</v>
      </c>
      <c r="B23" s="3" t="s">
        <v>207</v>
      </c>
      <c r="C23" s="3" t="s">
        <v>88</v>
      </c>
      <c r="D23" s="3">
        <f t="shared" si="0"/>
        <v>0.1779</v>
      </c>
      <c r="E23" s="3" t="s">
        <v>1</v>
      </c>
      <c r="F23" s="3">
        <f t="shared" si="1"/>
        <v>6</v>
      </c>
      <c r="G23" s="3" t="str">
        <f t="shared" si="2"/>
        <v>Favorable</v>
      </c>
      <c r="H23" s="3">
        <v>2021</v>
      </c>
      <c r="K23" s="3">
        <v>4</v>
      </c>
      <c r="L23" s="4" t="s">
        <v>26</v>
      </c>
      <c r="M23" s="3">
        <v>3</v>
      </c>
      <c r="N23" s="3">
        <v>3</v>
      </c>
      <c r="O23" s="3">
        <v>1</v>
      </c>
      <c r="P23" s="3">
        <v>7</v>
      </c>
      <c r="Q23" s="5">
        <f t="shared" si="5"/>
        <v>0</v>
      </c>
      <c r="R23" s="5">
        <f t="shared" si="4"/>
        <v>-2</v>
      </c>
      <c r="S23" s="5">
        <f t="shared" si="4"/>
        <v>0.8571428571428571</v>
      </c>
    </row>
    <row r="24" spans="1:19" x14ac:dyDescent="0.25">
      <c r="A24" s="1">
        <v>22</v>
      </c>
      <c r="B24" s="3" t="s">
        <v>208</v>
      </c>
      <c r="C24" s="3" t="s">
        <v>52</v>
      </c>
      <c r="D24" s="3">
        <f t="shared" si="0"/>
        <v>0.38179999999999997</v>
      </c>
      <c r="E24" s="3" t="s">
        <v>10</v>
      </c>
      <c r="F24" s="3">
        <f t="shared" si="1"/>
        <v>7</v>
      </c>
      <c r="G24" s="3" t="str">
        <f t="shared" si="2"/>
        <v>Optimismo</v>
      </c>
      <c r="H24" s="3">
        <v>2021</v>
      </c>
      <c r="K24" s="3">
        <v>5</v>
      </c>
      <c r="L24" s="4" t="s">
        <v>27</v>
      </c>
      <c r="M24" s="3">
        <v>12</v>
      </c>
      <c r="N24" s="3">
        <v>8</v>
      </c>
      <c r="O24" s="3">
        <v>16</v>
      </c>
      <c r="P24" s="3">
        <v>27</v>
      </c>
      <c r="Q24" s="5">
        <f t="shared" si="5"/>
        <v>-0.5</v>
      </c>
      <c r="R24" s="5">
        <f t="shared" si="4"/>
        <v>0.5</v>
      </c>
      <c r="S24" s="5">
        <f t="shared" si="4"/>
        <v>0.40740740740740738</v>
      </c>
    </row>
    <row r="25" spans="1:19" x14ac:dyDescent="0.25">
      <c r="A25" s="1">
        <v>23</v>
      </c>
      <c r="B25" s="3" t="s">
        <v>209</v>
      </c>
      <c r="C25" s="3" t="s">
        <v>210</v>
      </c>
      <c r="D25" s="3">
        <f t="shared" si="0"/>
        <v>-0.81759999999999999</v>
      </c>
      <c r="E25" s="3" t="s">
        <v>145</v>
      </c>
      <c r="F25" s="3">
        <f t="shared" si="1"/>
        <v>1</v>
      </c>
      <c r="G25" s="3" t="str">
        <f t="shared" si="2"/>
        <v>Pesimismo</v>
      </c>
      <c r="H25" s="3">
        <v>2021</v>
      </c>
      <c r="K25" s="3">
        <v>6</v>
      </c>
      <c r="L25" s="4" t="s">
        <v>28</v>
      </c>
      <c r="M25" s="3">
        <v>6</v>
      </c>
      <c r="N25" s="3">
        <v>1</v>
      </c>
      <c r="O25" s="3">
        <v>2</v>
      </c>
      <c r="P25" s="3">
        <v>6</v>
      </c>
      <c r="Q25" s="5">
        <f t="shared" si="5"/>
        <v>-5</v>
      </c>
      <c r="R25" s="5">
        <f t="shared" si="4"/>
        <v>0.5</v>
      </c>
      <c r="S25" s="5">
        <f t="shared" si="4"/>
        <v>0.66666666666666663</v>
      </c>
    </row>
    <row r="26" spans="1:19" x14ac:dyDescent="0.25">
      <c r="A26" s="1">
        <v>24</v>
      </c>
      <c r="B26" s="3" t="s">
        <v>211</v>
      </c>
      <c r="C26" s="3" t="s">
        <v>173</v>
      </c>
      <c r="D26" s="3">
        <f t="shared" si="0"/>
        <v>-0.62490000000000001</v>
      </c>
      <c r="E26" s="3" t="s">
        <v>11</v>
      </c>
      <c r="F26" s="3">
        <f t="shared" si="1"/>
        <v>2</v>
      </c>
      <c r="G26" s="3" t="str">
        <f t="shared" si="2"/>
        <v>Inestabilidad</v>
      </c>
      <c r="H26" s="3">
        <v>2021</v>
      </c>
      <c r="K26" s="3">
        <v>7</v>
      </c>
      <c r="L26" s="4" t="s">
        <v>29</v>
      </c>
      <c r="M26" s="3">
        <v>11</v>
      </c>
      <c r="N26" s="3">
        <v>8</v>
      </c>
      <c r="O26" s="3">
        <v>8</v>
      </c>
      <c r="P26" s="3">
        <v>10</v>
      </c>
      <c r="Q26" s="5">
        <f t="shared" si="5"/>
        <v>-0.375</v>
      </c>
      <c r="R26" s="5">
        <f t="shared" si="4"/>
        <v>0</v>
      </c>
      <c r="S26" s="5">
        <f t="shared" si="4"/>
        <v>0.2</v>
      </c>
    </row>
    <row r="27" spans="1:19" x14ac:dyDescent="0.25">
      <c r="A27" s="1">
        <v>25</v>
      </c>
      <c r="B27" s="3" t="s">
        <v>212</v>
      </c>
      <c r="C27" s="3" t="s">
        <v>153</v>
      </c>
      <c r="D27" s="3">
        <f t="shared" si="0"/>
        <v>0.62490000000000001</v>
      </c>
      <c r="E27" s="3" t="s">
        <v>9</v>
      </c>
      <c r="F27" s="3">
        <f t="shared" si="1"/>
        <v>8</v>
      </c>
      <c r="G27" s="3" t="str">
        <f t="shared" si="2"/>
        <v>Convicción</v>
      </c>
      <c r="H27" s="3">
        <v>2021</v>
      </c>
      <c r="K27" s="3">
        <v>8</v>
      </c>
      <c r="L27" s="4" t="s">
        <v>30</v>
      </c>
      <c r="M27" s="3">
        <v>12</v>
      </c>
      <c r="N27" s="3">
        <v>6</v>
      </c>
      <c r="O27" s="3">
        <v>5</v>
      </c>
      <c r="P27" s="3">
        <v>12</v>
      </c>
      <c r="Q27" s="5">
        <f t="shared" si="5"/>
        <v>-1</v>
      </c>
      <c r="R27" s="5">
        <f t="shared" si="4"/>
        <v>-0.2</v>
      </c>
      <c r="S27" s="5">
        <f t="shared" si="4"/>
        <v>0.58333333333333337</v>
      </c>
    </row>
    <row r="28" spans="1:19" x14ac:dyDescent="0.25">
      <c r="A28" s="1">
        <v>26</v>
      </c>
      <c r="B28" s="3" t="s">
        <v>213</v>
      </c>
      <c r="C28" s="3" t="s">
        <v>151</v>
      </c>
      <c r="D28" s="3">
        <f t="shared" si="0"/>
        <v>2.58E-2</v>
      </c>
      <c r="E28" s="3" t="s">
        <v>8</v>
      </c>
      <c r="F28" s="3">
        <f t="shared" si="1"/>
        <v>5</v>
      </c>
      <c r="G28" s="3" t="str">
        <f t="shared" si="2"/>
        <v>Neutral</v>
      </c>
      <c r="H28" s="3">
        <v>2021</v>
      </c>
      <c r="K28" s="3">
        <v>9</v>
      </c>
      <c r="L28" s="4" t="s">
        <v>31</v>
      </c>
      <c r="M28" s="3">
        <v>10</v>
      </c>
      <c r="N28" s="3">
        <v>27</v>
      </c>
      <c r="O28" s="3">
        <v>9</v>
      </c>
      <c r="P28" s="3">
        <v>9</v>
      </c>
      <c r="Q28" s="5">
        <f t="shared" si="5"/>
        <v>0.62962962962962965</v>
      </c>
      <c r="R28" s="5">
        <f t="shared" si="4"/>
        <v>-2</v>
      </c>
      <c r="S28" s="5">
        <f t="shared" si="4"/>
        <v>0</v>
      </c>
    </row>
    <row r="29" spans="1:19" x14ac:dyDescent="0.25">
      <c r="A29" s="1">
        <v>27</v>
      </c>
      <c r="B29" s="3" t="s">
        <v>214</v>
      </c>
      <c r="C29" s="3" t="s">
        <v>142</v>
      </c>
      <c r="D29" s="3">
        <f t="shared" si="0"/>
        <v>0.29599999999999999</v>
      </c>
      <c r="E29" s="3" t="s">
        <v>1</v>
      </c>
      <c r="F29" s="3">
        <f t="shared" si="1"/>
        <v>6</v>
      </c>
      <c r="G29" s="3" t="str">
        <f t="shared" si="2"/>
        <v>Favorable</v>
      </c>
      <c r="H29" s="3">
        <v>2021</v>
      </c>
      <c r="K29" s="3">
        <v>10</v>
      </c>
      <c r="L29" s="4" t="s">
        <v>32</v>
      </c>
      <c r="M29" s="3">
        <v>4</v>
      </c>
      <c r="N29" s="3">
        <v>4</v>
      </c>
      <c r="O29" s="3">
        <v>0</v>
      </c>
      <c r="P29" s="3">
        <v>2</v>
      </c>
      <c r="Q29" s="5">
        <f t="shared" si="5"/>
        <v>0</v>
      </c>
      <c r="R29" s="5">
        <f t="shared" si="4"/>
        <v>0</v>
      </c>
      <c r="S29" s="5">
        <f t="shared" si="4"/>
        <v>1</v>
      </c>
    </row>
    <row r="30" spans="1:19" x14ac:dyDescent="0.25">
      <c r="A30" s="1">
        <v>28</v>
      </c>
      <c r="B30" s="3" t="s">
        <v>215</v>
      </c>
      <c r="C30" s="3" t="s">
        <v>52</v>
      </c>
      <c r="D30" s="3">
        <f t="shared" si="0"/>
        <v>0.38179999999999997</v>
      </c>
      <c r="E30" s="3" t="s">
        <v>10</v>
      </c>
      <c r="F30" s="3">
        <f t="shared" si="1"/>
        <v>7</v>
      </c>
      <c r="G30" s="3" t="str">
        <f t="shared" si="2"/>
        <v>Optimismo</v>
      </c>
      <c r="H30" s="3">
        <v>2021</v>
      </c>
      <c r="K30" s="3"/>
      <c r="L30" s="3"/>
      <c r="M30" s="3"/>
      <c r="N30" s="3"/>
      <c r="O30" s="3"/>
      <c r="P30" s="3"/>
      <c r="Q30" s="3"/>
      <c r="R30" s="3"/>
      <c r="S30" s="3"/>
    </row>
    <row r="31" spans="1:19" x14ac:dyDescent="0.25">
      <c r="A31" s="1">
        <v>29</v>
      </c>
      <c r="B31" s="3" t="s">
        <v>216</v>
      </c>
      <c r="C31" s="3" t="s">
        <v>217</v>
      </c>
      <c r="D31" s="3">
        <f t="shared" si="0"/>
        <v>-0.93600000000000005</v>
      </c>
      <c r="E31" s="3" t="s">
        <v>169</v>
      </c>
      <c r="F31" s="3">
        <f t="shared" si="1"/>
        <v>0</v>
      </c>
      <c r="G31" s="3" t="str">
        <f t="shared" si="2"/>
        <v>Amenaza</v>
      </c>
      <c r="H31" s="3">
        <v>2021</v>
      </c>
      <c r="K31" s="3"/>
      <c r="L31" s="4" t="s">
        <v>33</v>
      </c>
      <c r="M31" s="3">
        <f>SUM(M19:M29)</f>
        <v>64</v>
      </c>
      <c r="N31" s="3">
        <f>SUM(N19:N29)</f>
        <v>60</v>
      </c>
      <c r="O31" s="3">
        <f>SUM(O19:O29)</f>
        <v>51</v>
      </c>
      <c r="P31" s="3">
        <f>SUM(P19:P29)</f>
        <v>79</v>
      </c>
      <c r="Q31" s="3"/>
      <c r="R31" s="3"/>
      <c r="S31" s="3"/>
    </row>
    <row r="32" spans="1:19" x14ac:dyDescent="0.25">
      <c r="A32" s="1">
        <v>30</v>
      </c>
      <c r="B32" s="3" t="s">
        <v>218</v>
      </c>
      <c r="C32" s="3" t="s">
        <v>141</v>
      </c>
      <c r="D32" s="3">
        <f t="shared" si="0"/>
        <v>0.81259999999999999</v>
      </c>
      <c r="E32" s="3" t="s">
        <v>4</v>
      </c>
      <c r="F32" s="3">
        <f t="shared" si="1"/>
        <v>9</v>
      </c>
      <c r="G32" s="3" t="str">
        <f t="shared" si="2"/>
        <v>Consolidación</v>
      </c>
      <c r="H32" s="3">
        <v>2021</v>
      </c>
      <c r="K32" s="3"/>
      <c r="L32" s="4" t="s">
        <v>174</v>
      </c>
      <c r="M32" s="3">
        <v>12</v>
      </c>
      <c r="N32" s="3">
        <v>8</v>
      </c>
      <c r="O32" s="3">
        <v>16</v>
      </c>
      <c r="P32" s="3">
        <v>27</v>
      </c>
      <c r="Q32" s="3"/>
      <c r="R32" s="3"/>
      <c r="S32" s="3"/>
    </row>
    <row r="33" spans="1:19" x14ac:dyDescent="0.25">
      <c r="A33" s="1">
        <v>31</v>
      </c>
      <c r="B33" s="3" t="s">
        <v>219</v>
      </c>
      <c r="C33" s="3" t="s">
        <v>220</v>
      </c>
      <c r="D33" s="3">
        <f t="shared" si="0"/>
        <v>-0.2732</v>
      </c>
      <c r="E33" s="3" t="s">
        <v>6</v>
      </c>
      <c r="F33" s="3">
        <f t="shared" si="1"/>
        <v>4</v>
      </c>
      <c r="G33" s="3" t="str">
        <f t="shared" si="2"/>
        <v>Indiferente</v>
      </c>
      <c r="H33" s="3">
        <v>2021</v>
      </c>
      <c r="K33" s="3"/>
      <c r="L33" s="4" t="s">
        <v>175</v>
      </c>
      <c r="M33" s="3">
        <f>1-(M32/M31)</f>
        <v>0.8125</v>
      </c>
      <c r="N33" s="3">
        <f>1-(N32/N31)</f>
        <v>0.8666666666666667</v>
      </c>
      <c r="O33" s="3">
        <f>1-(O32/O31)</f>
        <v>0.68627450980392157</v>
      </c>
      <c r="P33" s="3">
        <f>1-(P32/P31)</f>
        <v>0.65822784810126578</v>
      </c>
      <c r="Q33" s="3"/>
      <c r="R33" s="3"/>
      <c r="S33" s="3"/>
    </row>
    <row r="34" spans="1:19" x14ac:dyDescent="0.25">
      <c r="A34" s="1">
        <v>32</v>
      </c>
      <c r="B34" s="3" t="s">
        <v>221</v>
      </c>
      <c r="C34" s="3" t="s">
        <v>7</v>
      </c>
      <c r="D34" s="3">
        <f t="shared" si="0"/>
        <v>0</v>
      </c>
      <c r="E34" s="3" t="s">
        <v>8</v>
      </c>
      <c r="F34" s="3">
        <f t="shared" si="1"/>
        <v>5</v>
      </c>
      <c r="G34" s="3" t="str">
        <f t="shared" si="2"/>
        <v>Neutral</v>
      </c>
      <c r="H34" s="3">
        <v>2021</v>
      </c>
    </row>
    <row r="35" spans="1:19" x14ac:dyDescent="0.25">
      <c r="A35" s="1">
        <v>33</v>
      </c>
      <c r="B35" s="3" t="s">
        <v>222</v>
      </c>
      <c r="C35" s="3" t="s">
        <v>223</v>
      </c>
      <c r="D35" s="3">
        <f t="shared" si="0"/>
        <v>0.90620000000000001</v>
      </c>
      <c r="E35" s="3" t="s">
        <v>2</v>
      </c>
      <c r="F35" s="3">
        <f t="shared" si="1"/>
        <v>10</v>
      </c>
      <c r="G35" s="3" t="str">
        <f t="shared" si="2"/>
        <v>Confianza</v>
      </c>
      <c r="H35" s="3">
        <v>2021</v>
      </c>
    </row>
    <row r="36" spans="1:19" x14ac:dyDescent="0.25">
      <c r="A36" s="1">
        <v>34</v>
      </c>
      <c r="B36" s="3" t="s">
        <v>224</v>
      </c>
      <c r="C36" s="3" t="s">
        <v>225</v>
      </c>
      <c r="D36" s="3">
        <f t="shared" si="0"/>
        <v>0.91690000000000005</v>
      </c>
      <c r="E36" s="3" t="s">
        <v>2</v>
      </c>
      <c r="F36" s="3">
        <f t="shared" si="1"/>
        <v>10</v>
      </c>
      <c r="G36" s="3" t="str">
        <f t="shared" si="2"/>
        <v>Confianza</v>
      </c>
      <c r="H36" s="3">
        <v>2021</v>
      </c>
    </row>
    <row r="37" spans="1:19" x14ac:dyDescent="0.25">
      <c r="A37" s="1">
        <v>35</v>
      </c>
      <c r="B37" s="3" t="s">
        <v>226</v>
      </c>
      <c r="C37" s="3" t="s">
        <v>143</v>
      </c>
      <c r="D37" s="3">
        <f t="shared" si="0"/>
        <v>0.79059999999999997</v>
      </c>
      <c r="E37" s="3" t="s">
        <v>4</v>
      </c>
      <c r="F37" s="3">
        <f t="shared" si="1"/>
        <v>9</v>
      </c>
      <c r="G37" s="3" t="str">
        <f t="shared" si="2"/>
        <v>Consolidación</v>
      </c>
      <c r="H37" s="3">
        <v>2021</v>
      </c>
    </row>
    <row r="38" spans="1:19" x14ac:dyDescent="0.25">
      <c r="A38" s="1">
        <v>36</v>
      </c>
      <c r="B38" s="3" t="s">
        <v>227</v>
      </c>
      <c r="C38" s="3" t="s">
        <v>7</v>
      </c>
      <c r="D38" s="3">
        <f t="shared" si="0"/>
        <v>0</v>
      </c>
      <c r="E38" s="3" t="s">
        <v>8</v>
      </c>
      <c r="F38" s="3">
        <f t="shared" si="1"/>
        <v>5</v>
      </c>
      <c r="G38" s="3" t="str">
        <f t="shared" si="2"/>
        <v>Neutral</v>
      </c>
      <c r="H38" s="3">
        <v>2021</v>
      </c>
    </row>
    <row r="39" spans="1:19" x14ac:dyDescent="0.25">
      <c r="A39" s="1">
        <v>37</v>
      </c>
      <c r="B39" s="3" t="s">
        <v>228</v>
      </c>
      <c r="C39" s="3" t="s">
        <v>147</v>
      </c>
      <c r="D39" s="3">
        <f t="shared" si="0"/>
        <v>0.80740000000000001</v>
      </c>
      <c r="E39" s="3" t="s">
        <v>4</v>
      </c>
      <c r="F39" s="3">
        <f t="shared" si="1"/>
        <v>9</v>
      </c>
      <c r="G39" s="3" t="str">
        <f t="shared" si="2"/>
        <v>Consolidación</v>
      </c>
      <c r="H39" s="3">
        <v>2021</v>
      </c>
    </row>
    <row r="40" spans="1:19" x14ac:dyDescent="0.25">
      <c r="A40" s="1">
        <v>38</v>
      </c>
      <c r="B40" s="3" t="s">
        <v>229</v>
      </c>
      <c r="C40" s="3" t="s">
        <v>76</v>
      </c>
      <c r="D40" s="3">
        <f t="shared" si="0"/>
        <v>0.55740000000000001</v>
      </c>
      <c r="E40" s="3" t="s">
        <v>9</v>
      </c>
      <c r="F40" s="3">
        <f t="shared" si="1"/>
        <v>8</v>
      </c>
      <c r="G40" s="3" t="str">
        <f t="shared" si="2"/>
        <v>Convicción</v>
      </c>
      <c r="H40" s="3">
        <v>2021</v>
      </c>
    </row>
    <row r="41" spans="1:19" x14ac:dyDescent="0.25">
      <c r="A41" s="1">
        <v>39</v>
      </c>
      <c r="B41" s="3" t="s">
        <v>230</v>
      </c>
      <c r="C41" s="3" t="s">
        <v>231</v>
      </c>
      <c r="D41" s="3">
        <f t="shared" si="0"/>
        <v>0.91359999999999997</v>
      </c>
      <c r="E41" s="3" t="s">
        <v>2</v>
      </c>
      <c r="F41" s="3">
        <f t="shared" si="1"/>
        <v>10</v>
      </c>
      <c r="G41" s="3" t="str">
        <f t="shared" si="2"/>
        <v>Confianza</v>
      </c>
      <c r="H41" s="3">
        <v>2021</v>
      </c>
    </row>
    <row r="42" spans="1:19" x14ac:dyDescent="0.25">
      <c r="A42" s="1">
        <v>40</v>
      </c>
      <c r="B42" s="3" t="s">
        <v>232</v>
      </c>
      <c r="C42" s="3" t="s">
        <v>7</v>
      </c>
      <c r="D42" s="3">
        <f t="shared" si="0"/>
        <v>0</v>
      </c>
      <c r="E42" s="3" t="s">
        <v>8</v>
      </c>
      <c r="F42" s="3">
        <f t="shared" si="1"/>
        <v>5</v>
      </c>
      <c r="G42" s="3" t="str">
        <f t="shared" si="2"/>
        <v>Neutral</v>
      </c>
      <c r="H42" s="3">
        <v>2021</v>
      </c>
    </row>
    <row r="43" spans="1:19" x14ac:dyDescent="0.25">
      <c r="A43" s="1">
        <v>41</v>
      </c>
      <c r="B43" s="3" t="s">
        <v>233</v>
      </c>
      <c r="C43" s="3" t="s">
        <v>234</v>
      </c>
      <c r="D43" s="3">
        <f t="shared" si="0"/>
        <v>0.72270000000000001</v>
      </c>
      <c r="E43" s="3" t="s">
        <v>4</v>
      </c>
      <c r="F43" s="3">
        <f t="shared" si="1"/>
        <v>9</v>
      </c>
      <c r="G43" s="3" t="str">
        <f t="shared" si="2"/>
        <v>Consolidación</v>
      </c>
      <c r="H43" s="3">
        <v>2021</v>
      </c>
    </row>
    <row r="44" spans="1:19" x14ac:dyDescent="0.25">
      <c r="A44" s="1">
        <v>42</v>
      </c>
      <c r="B44" s="3" t="s">
        <v>235</v>
      </c>
      <c r="C44" s="3" t="s">
        <v>236</v>
      </c>
      <c r="D44" s="3">
        <f t="shared" si="0"/>
        <v>-0.40329999999999999</v>
      </c>
      <c r="E44" s="3" t="s">
        <v>62</v>
      </c>
      <c r="F44" s="3">
        <f t="shared" si="1"/>
        <v>3</v>
      </c>
      <c r="G44" s="3" t="str">
        <f t="shared" si="2"/>
        <v>Escepticismo</v>
      </c>
      <c r="H44" s="3">
        <v>2021</v>
      </c>
    </row>
    <row r="45" spans="1:19" x14ac:dyDescent="0.25">
      <c r="A45" s="1">
        <v>43</v>
      </c>
      <c r="B45" s="3" t="s">
        <v>237</v>
      </c>
      <c r="C45" s="3" t="s">
        <v>83</v>
      </c>
      <c r="D45" s="3">
        <f t="shared" si="0"/>
        <v>0.42149999999999999</v>
      </c>
      <c r="E45" s="3" t="s">
        <v>10</v>
      </c>
      <c r="F45" s="3">
        <f t="shared" si="1"/>
        <v>7</v>
      </c>
      <c r="G45" s="3" t="str">
        <f t="shared" si="2"/>
        <v>Optimismo</v>
      </c>
      <c r="H45" s="3">
        <v>2021</v>
      </c>
    </row>
    <row r="46" spans="1:19" x14ac:dyDescent="0.25">
      <c r="A46" s="1">
        <v>44</v>
      </c>
      <c r="B46" s="3" t="s">
        <v>238</v>
      </c>
      <c r="C46" s="3" t="s">
        <v>7</v>
      </c>
      <c r="D46" s="3">
        <f t="shared" si="0"/>
        <v>0</v>
      </c>
      <c r="E46" s="3" t="s">
        <v>8</v>
      </c>
      <c r="F46" s="3">
        <f t="shared" si="1"/>
        <v>5</v>
      </c>
      <c r="G46" s="3" t="str">
        <f t="shared" si="2"/>
        <v>Neutral</v>
      </c>
      <c r="H46" s="3">
        <v>2021</v>
      </c>
    </row>
    <row r="47" spans="1:19" ht="15" customHeight="1" x14ac:dyDescent="0.25">
      <c r="A47" s="1">
        <v>45</v>
      </c>
      <c r="B47" s="3" t="s">
        <v>239</v>
      </c>
      <c r="C47" s="3" t="s">
        <v>146</v>
      </c>
      <c r="D47" s="3">
        <f t="shared" si="0"/>
        <v>0.65969999999999995</v>
      </c>
      <c r="E47" s="3" t="s">
        <v>9</v>
      </c>
      <c r="F47" s="3">
        <f t="shared" si="1"/>
        <v>8</v>
      </c>
      <c r="G47" s="3" t="str">
        <f t="shared" si="2"/>
        <v>Convicción</v>
      </c>
      <c r="H47" s="3">
        <v>2021</v>
      </c>
      <c r="L47" s="7" t="s">
        <v>412</v>
      </c>
      <c r="M47" s="7"/>
    </row>
    <row r="48" spans="1:19" x14ac:dyDescent="0.25">
      <c r="A48" s="1">
        <v>46</v>
      </c>
      <c r="B48" s="3" t="s">
        <v>240</v>
      </c>
      <c r="C48" s="3" t="s">
        <v>241</v>
      </c>
      <c r="D48" s="3">
        <f t="shared" si="0"/>
        <v>0.97119999999999995</v>
      </c>
      <c r="E48" s="3" t="s">
        <v>2</v>
      </c>
      <c r="F48" s="3">
        <f t="shared" si="1"/>
        <v>10</v>
      </c>
      <c r="G48" s="3" t="str">
        <f t="shared" si="2"/>
        <v>Confianza</v>
      </c>
      <c r="H48" s="3">
        <v>2021</v>
      </c>
      <c r="L48" s="8"/>
      <c r="M48" s="8"/>
    </row>
    <row r="49" spans="1:19" x14ac:dyDescent="0.25">
      <c r="A49" s="1">
        <v>47</v>
      </c>
      <c r="B49" s="3" t="s">
        <v>242</v>
      </c>
      <c r="C49" s="3" t="s">
        <v>243</v>
      </c>
      <c r="D49" s="3">
        <f t="shared" si="0"/>
        <v>0.45490000000000003</v>
      </c>
      <c r="E49" s="3" t="s">
        <v>10</v>
      </c>
      <c r="F49" s="3">
        <f t="shared" si="1"/>
        <v>7</v>
      </c>
      <c r="G49" s="3" t="str">
        <f t="shared" si="2"/>
        <v>Optimismo</v>
      </c>
      <c r="H49" s="3">
        <v>2021</v>
      </c>
      <c r="K49" s="3"/>
      <c r="L49" s="3"/>
      <c r="M49" s="3">
        <v>2021</v>
      </c>
      <c r="N49" s="3">
        <v>2022</v>
      </c>
      <c r="O49" s="3">
        <v>2023</v>
      </c>
      <c r="P49" s="3">
        <v>2024</v>
      </c>
      <c r="Q49" s="3" t="s">
        <v>176</v>
      </c>
      <c r="R49" s="3" t="s">
        <v>177</v>
      </c>
      <c r="S49" s="3" t="s">
        <v>178</v>
      </c>
    </row>
    <row r="50" spans="1:19" x14ac:dyDescent="0.25">
      <c r="A50" s="1">
        <v>48</v>
      </c>
      <c r="B50" s="3" t="s">
        <v>244</v>
      </c>
      <c r="C50" s="3" t="s">
        <v>7</v>
      </c>
      <c r="D50" s="3">
        <f t="shared" si="0"/>
        <v>0</v>
      </c>
      <c r="E50" s="3" t="s">
        <v>8</v>
      </c>
      <c r="F50" s="3">
        <f t="shared" si="1"/>
        <v>5</v>
      </c>
      <c r="G50" s="3" t="str">
        <f t="shared" si="2"/>
        <v>Neutral</v>
      </c>
      <c r="H50" s="3">
        <v>2021</v>
      </c>
      <c r="K50" s="3">
        <v>0</v>
      </c>
      <c r="L50" s="4" t="s">
        <v>22</v>
      </c>
      <c r="M50" s="3">
        <v>1</v>
      </c>
      <c r="N50" s="3">
        <v>0</v>
      </c>
      <c r="O50" s="3">
        <v>0</v>
      </c>
      <c r="P50" s="3">
        <v>0</v>
      </c>
      <c r="Q50" s="5">
        <f>+IF(N50=0,0,(N50-M50)/N50)</f>
        <v>0</v>
      </c>
      <c r="R50" s="5">
        <f t="shared" ref="R50:R60" si="6">+IF(O50=0,0,(O50-N50)/O50)</f>
        <v>0</v>
      </c>
      <c r="S50" s="5">
        <f t="shared" ref="S50" si="7">+IF(P50=0,0,(P50-O50)/P50)</f>
        <v>0</v>
      </c>
    </row>
    <row r="51" spans="1:19" x14ac:dyDescent="0.25">
      <c r="A51" s="1">
        <v>49</v>
      </c>
      <c r="B51" s="3" t="s">
        <v>245</v>
      </c>
      <c r="C51" s="3" t="s">
        <v>65</v>
      </c>
      <c r="D51" s="3">
        <f t="shared" si="0"/>
        <v>-0.40189999999999998</v>
      </c>
      <c r="E51" s="3" t="s">
        <v>62</v>
      </c>
      <c r="F51" s="3">
        <f t="shared" si="1"/>
        <v>3</v>
      </c>
      <c r="G51" s="3" t="str">
        <f t="shared" si="2"/>
        <v>Escepticismo</v>
      </c>
      <c r="H51" s="3">
        <v>2021</v>
      </c>
      <c r="K51" s="3">
        <v>1</v>
      </c>
      <c r="L51" s="4" t="s">
        <v>23</v>
      </c>
      <c r="M51" s="3">
        <v>2</v>
      </c>
      <c r="N51" s="3">
        <v>0</v>
      </c>
      <c r="O51" s="3">
        <v>1</v>
      </c>
      <c r="P51" s="3">
        <v>3</v>
      </c>
      <c r="Q51" s="5">
        <f t="shared" ref="Q51:Q60" si="8">+IF(N51=0,0,(N51-M51)/N51)</f>
        <v>0</v>
      </c>
      <c r="R51" s="5">
        <f t="shared" si="6"/>
        <v>1</v>
      </c>
      <c r="S51" s="5">
        <f>+IF(P51=0,0,(P51-O51)/P51)</f>
        <v>0.66666666666666663</v>
      </c>
    </row>
    <row r="52" spans="1:19" x14ac:dyDescent="0.25">
      <c r="A52" s="1">
        <v>50</v>
      </c>
      <c r="B52" s="3" t="s">
        <v>246</v>
      </c>
      <c r="C52" s="3" t="s">
        <v>161</v>
      </c>
      <c r="D52" s="3">
        <f t="shared" si="0"/>
        <v>0.2263</v>
      </c>
      <c r="E52" s="3" t="s">
        <v>1</v>
      </c>
      <c r="F52" s="3">
        <f t="shared" si="1"/>
        <v>6</v>
      </c>
      <c r="G52" s="3" t="str">
        <f t="shared" si="2"/>
        <v>Favorable</v>
      </c>
      <c r="H52" s="3">
        <v>2021</v>
      </c>
      <c r="K52" s="3">
        <v>2</v>
      </c>
      <c r="L52" s="4" t="s">
        <v>24</v>
      </c>
      <c r="M52" s="3">
        <v>1</v>
      </c>
      <c r="N52" s="3">
        <v>1</v>
      </c>
      <c r="O52" s="3">
        <v>4</v>
      </c>
      <c r="P52" s="3">
        <v>2</v>
      </c>
      <c r="Q52" s="5">
        <f t="shared" si="8"/>
        <v>0</v>
      </c>
      <c r="R52" s="5">
        <f t="shared" si="6"/>
        <v>0.75</v>
      </c>
      <c r="S52" s="5">
        <f t="shared" ref="S52:S60" si="9">+IF(P52=0,0,(P52-O52)/P52)</f>
        <v>-1</v>
      </c>
    </row>
    <row r="53" spans="1:19" x14ac:dyDescent="0.25">
      <c r="A53" s="1">
        <v>51</v>
      </c>
      <c r="B53" s="3" t="s">
        <v>247</v>
      </c>
      <c r="C53" s="3" t="s">
        <v>12</v>
      </c>
      <c r="D53" s="3">
        <f t="shared" si="0"/>
        <v>0.78449999999999998</v>
      </c>
      <c r="E53" s="3" t="s">
        <v>4</v>
      </c>
      <c r="F53" s="3">
        <f t="shared" si="1"/>
        <v>9</v>
      </c>
      <c r="G53" s="3" t="str">
        <f t="shared" si="2"/>
        <v>Consolidación</v>
      </c>
      <c r="H53" s="3">
        <v>2021</v>
      </c>
      <c r="K53" s="3">
        <v>3</v>
      </c>
      <c r="L53" s="4" t="s">
        <v>25</v>
      </c>
      <c r="M53" s="3">
        <v>2</v>
      </c>
      <c r="N53" s="3">
        <v>2</v>
      </c>
      <c r="O53" s="3">
        <v>5</v>
      </c>
      <c r="P53" s="3">
        <v>1</v>
      </c>
      <c r="Q53" s="5">
        <f t="shared" si="8"/>
        <v>0</v>
      </c>
      <c r="R53" s="5">
        <f t="shared" si="6"/>
        <v>0.6</v>
      </c>
      <c r="S53" s="5">
        <f t="shared" si="9"/>
        <v>-4</v>
      </c>
    </row>
    <row r="54" spans="1:19" x14ac:dyDescent="0.25">
      <c r="A54" s="1">
        <v>52</v>
      </c>
      <c r="B54" s="3" t="s">
        <v>248</v>
      </c>
      <c r="C54" s="3" t="s">
        <v>153</v>
      </c>
      <c r="D54" s="3">
        <f t="shared" si="0"/>
        <v>0.62490000000000001</v>
      </c>
      <c r="E54" s="3" t="s">
        <v>9</v>
      </c>
      <c r="F54" s="3">
        <f t="shared" si="1"/>
        <v>8</v>
      </c>
      <c r="G54" s="3" t="str">
        <f t="shared" si="2"/>
        <v>Convicción</v>
      </c>
      <c r="H54" s="3">
        <v>2021</v>
      </c>
      <c r="K54" s="3">
        <v>4</v>
      </c>
      <c r="L54" s="4" t="s">
        <v>26</v>
      </c>
      <c r="M54" s="3">
        <v>3</v>
      </c>
      <c r="N54" s="3">
        <v>3</v>
      </c>
      <c r="O54" s="3">
        <v>1</v>
      </c>
      <c r="P54" s="3">
        <v>7</v>
      </c>
      <c r="Q54" s="5">
        <f t="shared" si="8"/>
        <v>0</v>
      </c>
      <c r="R54" s="5">
        <f t="shared" si="6"/>
        <v>-2</v>
      </c>
      <c r="S54" s="5">
        <f t="shared" si="9"/>
        <v>0.8571428571428571</v>
      </c>
    </row>
    <row r="55" spans="1:19" x14ac:dyDescent="0.25">
      <c r="A55" s="1">
        <v>53</v>
      </c>
      <c r="B55" s="3" t="s">
        <v>249</v>
      </c>
      <c r="C55" s="3" t="s">
        <v>250</v>
      </c>
      <c r="D55" s="3">
        <f t="shared" si="0"/>
        <v>0.128</v>
      </c>
      <c r="E55" s="3" t="s">
        <v>1</v>
      </c>
      <c r="F55" s="3">
        <f t="shared" si="1"/>
        <v>6</v>
      </c>
      <c r="G55" s="3" t="str">
        <f t="shared" si="2"/>
        <v>Favorable</v>
      </c>
      <c r="H55" s="3">
        <v>2021</v>
      </c>
      <c r="K55" s="3">
        <v>5</v>
      </c>
      <c r="L55" s="4" t="s">
        <v>27</v>
      </c>
      <c r="M55" s="6">
        <f t="shared" ref="M55:P55" si="10">+(M54+M56)/2</f>
        <v>4.5</v>
      </c>
      <c r="N55" s="6">
        <f t="shared" si="10"/>
        <v>2</v>
      </c>
      <c r="O55" s="6">
        <f t="shared" si="10"/>
        <v>1.5</v>
      </c>
      <c r="P55" s="6">
        <f t="shared" si="10"/>
        <v>6.5</v>
      </c>
      <c r="Q55" s="5">
        <f t="shared" si="8"/>
        <v>-1.25</v>
      </c>
      <c r="R55" s="5">
        <f t="shared" si="6"/>
        <v>-0.33333333333333331</v>
      </c>
      <c r="S55" s="5">
        <f t="shared" si="9"/>
        <v>0.76923076923076927</v>
      </c>
    </row>
    <row r="56" spans="1:19" x14ac:dyDescent="0.25">
      <c r="A56" s="1">
        <v>54</v>
      </c>
      <c r="B56" s="3" t="s">
        <v>251</v>
      </c>
      <c r="C56" s="3" t="s">
        <v>252</v>
      </c>
      <c r="D56" s="3">
        <f t="shared" si="0"/>
        <v>0.60070000000000001</v>
      </c>
      <c r="E56" s="3" t="s">
        <v>9</v>
      </c>
      <c r="F56" s="3">
        <f t="shared" si="1"/>
        <v>8</v>
      </c>
      <c r="G56" s="3" t="str">
        <f t="shared" si="2"/>
        <v>Convicción</v>
      </c>
      <c r="H56" s="3">
        <v>2021</v>
      </c>
      <c r="K56" s="3">
        <v>6</v>
      </c>
      <c r="L56" s="4" t="s">
        <v>28</v>
      </c>
      <c r="M56" s="3">
        <v>6</v>
      </c>
      <c r="N56" s="3">
        <v>1</v>
      </c>
      <c r="O56" s="3">
        <v>2</v>
      </c>
      <c r="P56" s="3">
        <v>6</v>
      </c>
      <c r="Q56" s="5">
        <f t="shared" si="8"/>
        <v>-5</v>
      </c>
      <c r="R56" s="5">
        <f t="shared" si="6"/>
        <v>0.5</v>
      </c>
      <c r="S56" s="5">
        <f t="shared" si="9"/>
        <v>0.66666666666666663</v>
      </c>
    </row>
    <row r="57" spans="1:19" x14ac:dyDescent="0.25">
      <c r="A57" s="1">
        <v>55</v>
      </c>
      <c r="B57" s="3" t="s">
        <v>253</v>
      </c>
      <c r="C57" s="3" t="s">
        <v>83</v>
      </c>
      <c r="D57" s="3">
        <f t="shared" si="0"/>
        <v>0.42149999999999999</v>
      </c>
      <c r="E57" s="3" t="s">
        <v>10</v>
      </c>
      <c r="F57" s="3">
        <f t="shared" si="1"/>
        <v>7</v>
      </c>
      <c r="G57" s="3" t="str">
        <f t="shared" si="2"/>
        <v>Optimismo</v>
      </c>
      <c r="H57" s="3">
        <v>2021</v>
      </c>
      <c r="K57" s="3">
        <v>7</v>
      </c>
      <c r="L57" s="4" t="s">
        <v>29</v>
      </c>
      <c r="M57" s="3">
        <v>11</v>
      </c>
      <c r="N57" s="3">
        <v>8</v>
      </c>
      <c r="O57" s="3">
        <v>8</v>
      </c>
      <c r="P57" s="3">
        <v>10</v>
      </c>
      <c r="Q57" s="5">
        <f t="shared" si="8"/>
        <v>-0.375</v>
      </c>
      <c r="R57" s="5">
        <f t="shared" si="6"/>
        <v>0</v>
      </c>
      <c r="S57" s="5">
        <f t="shared" si="9"/>
        <v>0.2</v>
      </c>
    </row>
    <row r="58" spans="1:19" x14ac:dyDescent="0.25">
      <c r="A58" s="1">
        <v>56</v>
      </c>
      <c r="B58" s="3" t="s">
        <v>254</v>
      </c>
      <c r="C58" s="3" t="s">
        <v>144</v>
      </c>
      <c r="D58" s="3">
        <f t="shared" si="0"/>
        <v>0.49390000000000001</v>
      </c>
      <c r="E58" s="3" t="s">
        <v>10</v>
      </c>
      <c r="F58" s="3">
        <f t="shared" si="1"/>
        <v>7</v>
      </c>
      <c r="G58" s="3" t="str">
        <f t="shared" si="2"/>
        <v>Optimismo</v>
      </c>
      <c r="H58" s="3">
        <v>2021</v>
      </c>
      <c r="K58" s="3">
        <v>8</v>
      </c>
      <c r="L58" s="4" t="s">
        <v>30</v>
      </c>
      <c r="M58" s="3">
        <v>12</v>
      </c>
      <c r="N58" s="3">
        <v>6</v>
      </c>
      <c r="O58" s="3">
        <v>5</v>
      </c>
      <c r="P58" s="3">
        <v>12</v>
      </c>
      <c r="Q58" s="5">
        <f t="shared" si="8"/>
        <v>-1</v>
      </c>
      <c r="R58" s="5">
        <f t="shared" si="6"/>
        <v>-0.2</v>
      </c>
      <c r="S58" s="5">
        <f t="shared" si="9"/>
        <v>0.58333333333333337</v>
      </c>
    </row>
    <row r="59" spans="1:19" x14ac:dyDescent="0.25">
      <c r="A59" s="1">
        <v>57</v>
      </c>
      <c r="B59" s="3" t="s">
        <v>255</v>
      </c>
      <c r="C59" s="3" t="s">
        <v>83</v>
      </c>
      <c r="D59" s="3">
        <f t="shared" si="0"/>
        <v>0.42149999999999999</v>
      </c>
      <c r="E59" s="3" t="s">
        <v>10</v>
      </c>
      <c r="F59" s="3">
        <f t="shared" si="1"/>
        <v>7</v>
      </c>
      <c r="G59" s="3" t="str">
        <f t="shared" si="2"/>
        <v>Optimismo</v>
      </c>
      <c r="H59" s="3">
        <v>2021</v>
      </c>
      <c r="K59" s="3">
        <v>9</v>
      </c>
      <c r="L59" s="4" t="s">
        <v>31</v>
      </c>
      <c r="M59" s="3">
        <v>10</v>
      </c>
      <c r="N59" s="3">
        <v>27</v>
      </c>
      <c r="O59" s="3">
        <v>9</v>
      </c>
      <c r="P59" s="3">
        <v>9</v>
      </c>
      <c r="Q59" s="5">
        <f t="shared" si="8"/>
        <v>0.62962962962962965</v>
      </c>
      <c r="R59" s="5">
        <f t="shared" si="6"/>
        <v>-2</v>
      </c>
      <c r="S59" s="5">
        <f t="shared" si="9"/>
        <v>0</v>
      </c>
    </row>
    <row r="60" spans="1:19" x14ac:dyDescent="0.25">
      <c r="A60" s="1">
        <v>58</v>
      </c>
      <c r="B60" s="3" t="s">
        <v>256</v>
      </c>
      <c r="C60" s="3" t="s">
        <v>7</v>
      </c>
      <c r="D60" s="3">
        <f t="shared" si="0"/>
        <v>0</v>
      </c>
      <c r="E60" s="3" t="s">
        <v>8</v>
      </c>
      <c r="F60" s="3">
        <f t="shared" si="1"/>
        <v>5</v>
      </c>
      <c r="G60" s="3" t="str">
        <f t="shared" si="2"/>
        <v>Neutral</v>
      </c>
      <c r="H60" s="3">
        <v>2021</v>
      </c>
      <c r="K60" s="3">
        <v>10</v>
      </c>
      <c r="L60" s="4" t="s">
        <v>32</v>
      </c>
      <c r="M60" s="3">
        <v>4</v>
      </c>
      <c r="N60" s="3">
        <v>4</v>
      </c>
      <c r="O60" s="3">
        <v>0</v>
      </c>
      <c r="P60" s="3">
        <v>2</v>
      </c>
      <c r="Q60" s="5">
        <f t="shared" si="8"/>
        <v>0</v>
      </c>
      <c r="R60" s="5">
        <f t="shared" si="6"/>
        <v>0</v>
      </c>
      <c r="S60" s="5">
        <f t="shared" si="9"/>
        <v>1</v>
      </c>
    </row>
    <row r="61" spans="1:19" x14ac:dyDescent="0.25">
      <c r="A61" s="1">
        <v>59</v>
      </c>
      <c r="B61" s="3" t="s">
        <v>257</v>
      </c>
      <c r="C61" s="3" t="s">
        <v>150</v>
      </c>
      <c r="D61" s="3">
        <f t="shared" si="0"/>
        <v>0.63690000000000002</v>
      </c>
      <c r="E61" s="3" t="s">
        <v>9</v>
      </c>
      <c r="F61" s="3">
        <f t="shared" si="1"/>
        <v>8</v>
      </c>
      <c r="G61" s="3" t="str">
        <f t="shared" si="2"/>
        <v>Convicción</v>
      </c>
      <c r="H61" s="3">
        <v>2021</v>
      </c>
      <c r="K61" s="3"/>
      <c r="L61" s="3"/>
      <c r="M61" s="3"/>
      <c r="N61" s="3"/>
      <c r="O61" s="3"/>
      <c r="P61" s="3"/>
      <c r="Q61" s="3"/>
      <c r="R61" s="3"/>
      <c r="S61" s="3"/>
    </row>
    <row r="62" spans="1:19" x14ac:dyDescent="0.25">
      <c r="A62" s="1">
        <v>60</v>
      </c>
      <c r="B62" s="3" t="s">
        <v>258</v>
      </c>
      <c r="C62" s="3" t="s">
        <v>171</v>
      </c>
      <c r="D62" s="3">
        <f t="shared" si="0"/>
        <v>0.86580000000000001</v>
      </c>
      <c r="E62" s="3" t="s">
        <v>4</v>
      </c>
      <c r="F62" s="3">
        <f t="shared" si="1"/>
        <v>9</v>
      </c>
      <c r="G62" s="3" t="str">
        <f t="shared" si="2"/>
        <v>Consolidación</v>
      </c>
      <c r="H62" s="3">
        <v>2021</v>
      </c>
      <c r="K62" s="3"/>
      <c r="L62" s="4" t="s">
        <v>33</v>
      </c>
      <c r="M62" s="3">
        <f>SUM(M50:M60)</f>
        <v>56.5</v>
      </c>
      <c r="N62" s="3">
        <f>SUM(N50:N60)</f>
        <v>54</v>
      </c>
      <c r="O62" s="3">
        <f>SUM(O50:O60)</f>
        <v>36.5</v>
      </c>
      <c r="P62" s="3">
        <f>SUM(P50:P60)</f>
        <v>58.5</v>
      </c>
      <c r="Q62" s="3"/>
      <c r="R62" s="3"/>
      <c r="S62" s="3"/>
    </row>
    <row r="63" spans="1:19" x14ac:dyDescent="0.25">
      <c r="A63" s="1">
        <v>61</v>
      </c>
      <c r="B63" s="3" t="s">
        <v>259</v>
      </c>
      <c r="C63" s="3" t="s">
        <v>7</v>
      </c>
      <c r="D63" s="3">
        <f t="shared" si="0"/>
        <v>0</v>
      </c>
      <c r="E63" s="3" t="s">
        <v>8</v>
      </c>
      <c r="F63" s="3">
        <f t="shared" si="1"/>
        <v>5</v>
      </c>
      <c r="G63" s="3" t="str">
        <f t="shared" si="2"/>
        <v>Neutral</v>
      </c>
      <c r="H63" s="3">
        <v>2021</v>
      </c>
      <c r="K63" s="3"/>
      <c r="L63" s="4" t="s">
        <v>174</v>
      </c>
      <c r="M63" s="3">
        <v>4.5</v>
      </c>
      <c r="N63" s="3">
        <v>2</v>
      </c>
      <c r="O63" s="3">
        <v>1.5</v>
      </c>
      <c r="P63" s="3">
        <v>6.5</v>
      </c>
      <c r="Q63" s="3"/>
      <c r="R63" s="3"/>
      <c r="S63" s="3"/>
    </row>
    <row r="64" spans="1:19" x14ac:dyDescent="0.25">
      <c r="A64" s="1">
        <v>62</v>
      </c>
      <c r="B64" s="3" t="s">
        <v>260</v>
      </c>
      <c r="C64" s="3" t="s">
        <v>261</v>
      </c>
      <c r="D64" s="3">
        <f t="shared" si="0"/>
        <v>0.87729999999999997</v>
      </c>
      <c r="E64" s="3" t="s">
        <v>4</v>
      </c>
      <c r="F64" s="3">
        <f t="shared" si="1"/>
        <v>9</v>
      </c>
      <c r="G64" s="3" t="str">
        <f t="shared" si="2"/>
        <v>Consolidación</v>
      </c>
      <c r="H64" s="3">
        <v>2021</v>
      </c>
      <c r="K64" s="3"/>
      <c r="L64" s="4" t="s">
        <v>175</v>
      </c>
      <c r="M64" s="3">
        <f>1-(M63/M62)</f>
        <v>0.92035398230088494</v>
      </c>
      <c r="N64" s="3">
        <f>1-(N63/N62)</f>
        <v>0.96296296296296302</v>
      </c>
      <c r="O64" s="3">
        <f>1-(O63/O62)</f>
        <v>0.95890410958904115</v>
      </c>
      <c r="P64" s="3">
        <f>1-(P63/P62)</f>
        <v>0.88888888888888884</v>
      </c>
      <c r="Q64" s="3"/>
      <c r="R64" s="3"/>
      <c r="S64" s="3"/>
    </row>
    <row r="65" spans="1:8" x14ac:dyDescent="0.25">
      <c r="A65" s="1">
        <v>63</v>
      </c>
      <c r="B65" s="3" t="s">
        <v>262</v>
      </c>
      <c r="C65" s="3" t="s">
        <v>111</v>
      </c>
      <c r="D65" s="3">
        <f t="shared" si="0"/>
        <v>0.36120000000000002</v>
      </c>
      <c r="E65" s="3" t="s">
        <v>10</v>
      </c>
      <c r="F65" s="3">
        <f t="shared" si="1"/>
        <v>7</v>
      </c>
      <c r="G65" s="3" t="str">
        <f t="shared" si="2"/>
        <v>Optimismo</v>
      </c>
      <c r="H65" s="3">
        <v>2021</v>
      </c>
    </row>
  </sheetData>
  <mergeCells count="1">
    <mergeCell ref="L47:M48"/>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5046-8B27-44E7-9597-7740C9330AD0}">
  <dimension ref="A1:L61"/>
  <sheetViews>
    <sheetView topLeftCell="I1" workbookViewId="0">
      <selection activeCell="B56" sqref="B56"/>
    </sheetView>
  </sheetViews>
  <sheetFormatPr baseColWidth="10" defaultColWidth="11.42578125" defaultRowHeight="15" x14ac:dyDescent="0.25"/>
  <cols>
    <col min="2" max="2" width="59.28515625" customWidth="1"/>
    <col min="7" max="7" width="14.5703125" customWidth="1"/>
    <col min="11" max="11" width="13.5703125" customWidth="1"/>
  </cols>
  <sheetData>
    <row r="1" spans="1:12" x14ac:dyDescent="0.25">
      <c r="A1" s="3"/>
      <c r="B1" s="1" t="s">
        <v>140</v>
      </c>
      <c r="C1" s="1" t="s">
        <v>17</v>
      </c>
      <c r="D1" s="1" t="s">
        <v>16</v>
      </c>
      <c r="E1" s="1" t="s">
        <v>18</v>
      </c>
      <c r="F1" s="1" t="s">
        <v>139</v>
      </c>
      <c r="G1" s="1" t="s">
        <v>20</v>
      </c>
      <c r="H1" s="1" t="s">
        <v>21</v>
      </c>
    </row>
    <row r="2" spans="1:12" x14ac:dyDescent="0.25">
      <c r="A2" s="1">
        <v>0</v>
      </c>
      <c r="B2" s="3" t="s">
        <v>34</v>
      </c>
      <c r="C2" s="3" t="s">
        <v>35</v>
      </c>
      <c r="D2" s="3">
        <f>+C2+0</f>
        <v>0.75790000000000002</v>
      </c>
      <c r="E2" s="3" t="s">
        <v>4</v>
      </c>
      <c r="F2" s="3">
        <f>+E2+0</f>
        <v>9</v>
      </c>
      <c r="G2" s="3" t="str">
        <f>+VLOOKUP(F2,$J$3:$K$13,2,FALSE)</f>
        <v>Consolidación</v>
      </c>
      <c r="H2" s="3">
        <v>2022</v>
      </c>
    </row>
    <row r="3" spans="1:12" x14ac:dyDescent="0.25">
      <c r="A3" s="1">
        <v>1</v>
      </c>
      <c r="B3" s="3" t="s">
        <v>36</v>
      </c>
      <c r="C3" s="3" t="s">
        <v>37</v>
      </c>
      <c r="D3" s="3">
        <f t="shared" ref="D3:D61" si="0">+C3+0</f>
        <v>0.31819999999999998</v>
      </c>
      <c r="E3" s="3" t="s">
        <v>10</v>
      </c>
      <c r="F3" s="3">
        <f t="shared" ref="F3:F61" si="1">+E3+0</f>
        <v>7</v>
      </c>
      <c r="G3" s="3" t="str">
        <f t="shared" ref="G3:G61" si="2">+VLOOKUP(F3,$J$3:$K$13,2,FALSE)</f>
        <v>Optimismo</v>
      </c>
      <c r="H3" s="3">
        <v>2022</v>
      </c>
      <c r="J3" s="3">
        <v>0</v>
      </c>
      <c r="K3" s="4" t="s">
        <v>22</v>
      </c>
      <c r="L3" s="3">
        <f>+COUNTIF($F$2:$F$61,J3)</f>
        <v>0</v>
      </c>
    </row>
    <row r="4" spans="1:12" x14ac:dyDescent="0.25">
      <c r="A4" s="1">
        <v>2</v>
      </c>
      <c r="B4" s="3" t="s">
        <v>38</v>
      </c>
      <c r="C4" s="3" t="s">
        <v>7</v>
      </c>
      <c r="D4" s="3">
        <f t="shared" si="0"/>
        <v>0</v>
      </c>
      <c r="E4" s="3" t="s">
        <v>8</v>
      </c>
      <c r="F4" s="3">
        <f t="shared" si="1"/>
        <v>5</v>
      </c>
      <c r="G4" s="3" t="str">
        <f t="shared" si="2"/>
        <v>Neutral</v>
      </c>
      <c r="H4" s="3">
        <v>2022</v>
      </c>
      <c r="J4" s="3">
        <v>1</v>
      </c>
      <c r="K4" s="4" t="s">
        <v>23</v>
      </c>
      <c r="L4" s="3">
        <f t="shared" ref="L4:L13" si="3">+COUNTIF($F$2:$F$61,J4)</f>
        <v>0</v>
      </c>
    </row>
    <row r="5" spans="1:12" x14ac:dyDescent="0.25">
      <c r="A5" s="1">
        <v>3</v>
      </c>
      <c r="B5" s="3" t="s">
        <v>39</v>
      </c>
      <c r="C5" s="3" t="s">
        <v>40</v>
      </c>
      <c r="D5" s="3">
        <f t="shared" si="0"/>
        <v>0.77359999999999995</v>
      </c>
      <c r="E5" s="3" t="s">
        <v>4</v>
      </c>
      <c r="F5" s="3">
        <f t="shared" si="1"/>
        <v>9</v>
      </c>
      <c r="G5" s="3" t="str">
        <f t="shared" si="2"/>
        <v>Consolidación</v>
      </c>
      <c r="H5" s="3">
        <v>2022</v>
      </c>
      <c r="J5" s="3">
        <v>2</v>
      </c>
      <c r="K5" s="4" t="s">
        <v>24</v>
      </c>
      <c r="L5" s="3">
        <f t="shared" si="3"/>
        <v>1</v>
      </c>
    </row>
    <row r="6" spans="1:12" x14ac:dyDescent="0.25">
      <c r="A6" s="1">
        <v>4</v>
      </c>
      <c r="B6" s="3" t="s">
        <v>41</v>
      </c>
      <c r="C6" s="3" t="s">
        <v>42</v>
      </c>
      <c r="D6" s="3">
        <f t="shared" si="0"/>
        <v>0.84540000000000004</v>
      </c>
      <c r="E6" s="3" t="s">
        <v>4</v>
      </c>
      <c r="F6" s="3">
        <f t="shared" si="1"/>
        <v>9</v>
      </c>
      <c r="G6" s="3" t="str">
        <f t="shared" si="2"/>
        <v>Consolidación</v>
      </c>
      <c r="H6" s="3">
        <v>2022</v>
      </c>
      <c r="J6" s="3">
        <v>3</v>
      </c>
      <c r="K6" s="4" t="s">
        <v>25</v>
      </c>
      <c r="L6" s="3">
        <f t="shared" si="3"/>
        <v>2</v>
      </c>
    </row>
    <row r="7" spans="1:12" x14ac:dyDescent="0.25">
      <c r="A7" s="1">
        <v>5</v>
      </c>
      <c r="B7" s="3" t="s">
        <v>43</v>
      </c>
      <c r="C7" s="3" t="s">
        <v>44</v>
      </c>
      <c r="D7" s="3">
        <f t="shared" si="0"/>
        <v>7.7200000000000005E-2</v>
      </c>
      <c r="E7" s="3" t="s">
        <v>8</v>
      </c>
      <c r="F7" s="3">
        <f t="shared" si="1"/>
        <v>5</v>
      </c>
      <c r="G7" s="3" t="str">
        <f t="shared" si="2"/>
        <v>Neutral</v>
      </c>
      <c r="H7" s="3">
        <v>2022</v>
      </c>
      <c r="J7" s="3">
        <v>4</v>
      </c>
      <c r="K7" s="4" t="s">
        <v>26</v>
      </c>
      <c r="L7" s="3">
        <f t="shared" si="3"/>
        <v>3</v>
      </c>
    </row>
    <row r="8" spans="1:12" x14ac:dyDescent="0.25">
      <c r="A8" s="1">
        <v>6</v>
      </c>
      <c r="B8" s="3" t="s">
        <v>45</v>
      </c>
      <c r="C8" s="3" t="s">
        <v>46</v>
      </c>
      <c r="D8" s="3">
        <f t="shared" si="0"/>
        <v>0.84809999999999997</v>
      </c>
      <c r="E8" s="3" t="s">
        <v>4</v>
      </c>
      <c r="F8" s="3">
        <f t="shared" si="1"/>
        <v>9</v>
      </c>
      <c r="G8" s="3" t="str">
        <f t="shared" si="2"/>
        <v>Consolidación</v>
      </c>
      <c r="H8" s="3">
        <v>2022</v>
      </c>
      <c r="J8" s="3">
        <v>5</v>
      </c>
      <c r="K8" s="4" t="s">
        <v>27</v>
      </c>
      <c r="L8" s="3">
        <f t="shared" si="3"/>
        <v>8</v>
      </c>
    </row>
    <row r="9" spans="1:12" x14ac:dyDescent="0.25">
      <c r="A9" s="1">
        <v>7</v>
      </c>
      <c r="B9" s="3" t="s">
        <v>47</v>
      </c>
      <c r="C9" s="3" t="s">
        <v>48</v>
      </c>
      <c r="D9" s="3">
        <f t="shared" si="0"/>
        <v>-0.2263</v>
      </c>
      <c r="E9" s="3" t="s">
        <v>6</v>
      </c>
      <c r="F9" s="3">
        <f t="shared" si="1"/>
        <v>4</v>
      </c>
      <c r="G9" s="3" t="str">
        <f t="shared" si="2"/>
        <v>Indiferente</v>
      </c>
      <c r="H9" s="3">
        <v>2022</v>
      </c>
      <c r="J9" s="3">
        <v>6</v>
      </c>
      <c r="K9" s="4" t="s">
        <v>28</v>
      </c>
      <c r="L9" s="3">
        <f t="shared" si="3"/>
        <v>1</v>
      </c>
    </row>
    <row r="10" spans="1:12" x14ac:dyDescent="0.25">
      <c r="A10" s="1">
        <v>8</v>
      </c>
      <c r="B10" s="3" t="s">
        <v>49</v>
      </c>
      <c r="C10" s="3" t="s">
        <v>50</v>
      </c>
      <c r="D10" s="3">
        <f t="shared" si="0"/>
        <v>0.875</v>
      </c>
      <c r="E10" s="3" t="s">
        <v>4</v>
      </c>
      <c r="F10" s="3">
        <f t="shared" si="1"/>
        <v>9</v>
      </c>
      <c r="G10" s="3" t="str">
        <f t="shared" si="2"/>
        <v>Consolidación</v>
      </c>
      <c r="H10" s="3">
        <v>2022</v>
      </c>
      <c r="J10" s="3">
        <v>7</v>
      </c>
      <c r="K10" s="4" t="s">
        <v>29</v>
      </c>
      <c r="L10" s="3">
        <f t="shared" si="3"/>
        <v>8</v>
      </c>
    </row>
    <row r="11" spans="1:12" x14ac:dyDescent="0.25">
      <c r="A11" s="1">
        <v>9</v>
      </c>
      <c r="B11" s="3" t="s">
        <v>51</v>
      </c>
      <c r="C11" s="3" t="s">
        <v>52</v>
      </c>
      <c r="D11" s="3">
        <f t="shared" si="0"/>
        <v>0.38179999999999997</v>
      </c>
      <c r="E11" s="3" t="s">
        <v>10</v>
      </c>
      <c r="F11" s="3">
        <f t="shared" si="1"/>
        <v>7</v>
      </c>
      <c r="G11" s="3" t="str">
        <f t="shared" si="2"/>
        <v>Optimismo</v>
      </c>
      <c r="H11" s="3">
        <v>2022</v>
      </c>
      <c r="J11" s="3">
        <v>8</v>
      </c>
      <c r="K11" s="4" t="s">
        <v>30</v>
      </c>
      <c r="L11" s="3">
        <f t="shared" si="3"/>
        <v>6</v>
      </c>
    </row>
    <row r="12" spans="1:12" x14ac:dyDescent="0.25">
      <c r="A12" s="1">
        <v>10</v>
      </c>
      <c r="B12" s="3" t="s">
        <v>53</v>
      </c>
      <c r="C12" s="3" t="s">
        <v>54</v>
      </c>
      <c r="D12" s="3">
        <f t="shared" si="0"/>
        <v>0.85909999999999997</v>
      </c>
      <c r="E12" s="3" t="s">
        <v>4</v>
      </c>
      <c r="F12" s="3">
        <f t="shared" si="1"/>
        <v>9</v>
      </c>
      <c r="G12" s="3" t="str">
        <f t="shared" si="2"/>
        <v>Consolidación</v>
      </c>
      <c r="H12" s="3">
        <v>2022</v>
      </c>
      <c r="J12" s="3">
        <v>9</v>
      </c>
      <c r="K12" s="4" t="s">
        <v>31</v>
      </c>
      <c r="L12" s="3">
        <f t="shared" si="3"/>
        <v>27</v>
      </c>
    </row>
    <row r="13" spans="1:12" x14ac:dyDescent="0.25">
      <c r="A13" s="1">
        <v>11</v>
      </c>
      <c r="B13" s="3" t="s">
        <v>55</v>
      </c>
      <c r="C13" s="3" t="s">
        <v>56</v>
      </c>
      <c r="D13" s="3">
        <f t="shared" si="0"/>
        <v>0.95840000000000003</v>
      </c>
      <c r="E13" s="3" t="s">
        <v>2</v>
      </c>
      <c r="F13" s="3">
        <f t="shared" si="1"/>
        <v>10</v>
      </c>
      <c r="G13" s="3" t="str">
        <f t="shared" si="2"/>
        <v>Confianza</v>
      </c>
      <c r="H13" s="3">
        <v>2022</v>
      </c>
      <c r="J13" s="3">
        <v>10</v>
      </c>
      <c r="K13" s="4" t="s">
        <v>32</v>
      </c>
      <c r="L13" s="3">
        <f t="shared" si="3"/>
        <v>4</v>
      </c>
    </row>
    <row r="14" spans="1:12" x14ac:dyDescent="0.25">
      <c r="A14" s="1">
        <v>12</v>
      </c>
      <c r="B14" s="3" t="s">
        <v>57</v>
      </c>
      <c r="C14" s="3" t="s">
        <v>7</v>
      </c>
      <c r="D14" s="3">
        <f t="shared" si="0"/>
        <v>0</v>
      </c>
      <c r="E14" s="3" t="s">
        <v>8</v>
      </c>
      <c r="F14" s="3">
        <f t="shared" si="1"/>
        <v>5</v>
      </c>
      <c r="G14" s="3" t="str">
        <f t="shared" si="2"/>
        <v>Neutral</v>
      </c>
      <c r="H14" s="3">
        <v>2022</v>
      </c>
      <c r="L14">
        <f>SUM(L3:L13)</f>
        <v>60</v>
      </c>
    </row>
    <row r="15" spans="1:12" x14ac:dyDescent="0.25">
      <c r="A15" s="1">
        <v>13</v>
      </c>
      <c r="B15" s="3" t="s">
        <v>58</v>
      </c>
      <c r="C15" s="3" t="s">
        <v>59</v>
      </c>
      <c r="D15" s="3">
        <f t="shared" si="0"/>
        <v>0.88500000000000001</v>
      </c>
      <c r="E15" s="3" t="s">
        <v>4</v>
      </c>
      <c r="F15" s="3">
        <f t="shared" si="1"/>
        <v>9</v>
      </c>
      <c r="G15" s="3" t="str">
        <f t="shared" si="2"/>
        <v>Consolidación</v>
      </c>
      <c r="H15" s="3">
        <v>2022</v>
      </c>
    </row>
    <row r="16" spans="1:12" x14ac:dyDescent="0.25">
      <c r="A16" s="1">
        <v>14</v>
      </c>
      <c r="B16" s="3" t="s">
        <v>60</v>
      </c>
      <c r="C16" s="3" t="s">
        <v>61</v>
      </c>
      <c r="D16" s="3">
        <f t="shared" si="0"/>
        <v>-0.32350000000000001</v>
      </c>
      <c r="E16" s="3" t="s">
        <v>62</v>
      </c>
      <c r="F16" s="3">
        <f t="shared" si="1"/>
        <v>3</v>
      </c>
      <c r="G16" s="3" t="str">
        <f t="shared" si="2"/>
        <v>Escepticismo</v>
      </c>
      <c r="H16" s="3">
        <v>2022</v>
      </c>
    </row>
    <row r="17" spans="1:8" x14ac:dyDescent="0.25">
      <c r="A17" s="1">
        <v>15</v>
      </c>
      <c r="B17" s="3" t="s">
        <v>63</v>
      </c>
      <c r="C17" s="3" t="s">
        <v>5</v>
      </c>
      <c r="D17" s="3">
        <f t="shared" si="0"/>
        <v>-0.1779</v>
      </c>
      <c r="E17" s="3" t="s">
        <v>6</v>
      </c>
      <c r="F17" s="3">
        <f t="shared" si="1"/>
        <v>4</v>
      </c>
      <c r="G17" s="3" t="str">
        <f t="shared" si="2"/>
        <v>Indiferente</v>
      </c>
      <c r="H17" s="3">
        <v>2022</v>
      </c>
    </row>
    <row r="18" spans="1:8" x14ac:dyDescent="0.25">
      <c r="A18" s="1">
        <v>16</v>
      </c>
      <c r="B18" s="3" t="s">
        <v>64</v>
      </c>
      <c r="C18" s="3" t="s">
        <v>65</v>
      </c>
      <c r="D18" s="3">
        <f t="shared" si="0"/>
        <v>-0.40189999999999998</v>
      </c>
      <c r="E18" s="3" t="s">
        <v>62</v>
      </c>
      <c r="F18" s="3">
        <f t="shared" si="1"/>
        <v>3</v>
      </c>
      <c r="G18" s="3" t="str">
        <f t="shared" si="2"/>
        <v>Escepticismo</v>
      </c>
      <c r="H18" s="3">
        <v>2022</v>
      </c>
    </row>
    <row r="19" spans="1:8" x14ac:dyDescent="0.25">
      <c r="A19" s="1">
        <v>17</v>
      </c>
      <c r="B19" s="3" t="s">
        <v>66</v>
      </c>
      <c r="C19" s="3" t="s">
        <v>67</v>
      </c>
      <c r="D19" s="3">
        <f t="shared" si="0"/>
        <v>0.86890000000000001</v>
      </c>
      <c r="E19" s="3" t="s">
        <v>4</v>
      </c>
      <c r="F19" s="3">
        <f t="shared" si="1"/>
        <v>9</v>
      </c>
      <c r="G19" s="3" t="str">
        <f t="shared" si="2"/>
        <v>Consolidación</v>
      </c>
      <c r="H19" s="3">
        <v>2022</v>
      </c>
    </row>
    <row r="20" spans="1:8" x14ac:dyDescent="0.25">
      <c r="A20" s="1">
        <v>18</v>
      </c>
      <c r="B20" s="3" t="s">
        <v>68</v>
      </c>
      <c r="C20" s="3" t="s">
        <v>69</v>
      </c>
      <c r="D20" s="3">
        <f t="shared" si="0"/>
        <v>0.78759999999999997</v>
      </c>
      <c r="E20" s="3" t="s">
        <v>4</v>
      </c>
      <c r="F20" s="3">
        <f t="shared" si="1"/>
        <v>9</v>
      </c>
      <c r="G20" s="3" t="str">
        <f t="shared" si="2"/>
        <v>Consolidación</v>
      </c>
      <c r="H20" s="3">
        <v>2022</v>
      </c>
    </row>
    <row r="21" spans="1:8" x14ac:dyDescent="0.25">
      <c r="A21" s="1">
        <v>19</v>
      </c>
      <c r="B21" s="3" t="s">
        <v>70</v>
      </c>
      <c r="C21" s="3" t="s">
        <v>14</v>
      </c>
      <c r="D21" s="3">
        <f t="shared" si="0"/>
        <v>0.61240000000000006</v>
      </c>
      <c r="E21" s="3" t="s">
        <v>9</v>
      </c>
      <c r="F21" s="3">
        <f t="shared" si="1"/>
        <v>8</v>
      </c>
      <c r="G21" s="3" t="str">
        <f t="shared" si="2"/>
        <v>Convicción</v>
      </c>
      <c r="H21" s="3">
        <v>2022</v>
      </c>
    </row>
    <row r="22" spans="1:8" x14ac:dyDescent="0.25">
      <c r="A22" s="1">
        <v>20</v>
      </c>
      <c r="B22" s="3" t="s">
        <v>71</v>
      </c>
      <c r="C22" s="3" t="s">
        <v>72</v>
      </c>
      <c r="D22" s="3">
        <f t="shared" si="0"/>
        <v>0.87180000000000002</v>
      </c>
      <c r="E22" s="3" t="s">
        <v>4</v>
      </c>
      <c r="F22" s="3">
        <f t="shared" si="1"/>
        <v>9</v>
      </c>
      <c r="G22" s="3" t="str">
        <f t="shared" si="2"/>
        <v>Consolidación</v>
      </c>
      <c r="H22" s="3">
        <v>2022</v>
      </c>
    </row>
    <row r="23" spans="1:8" x14ac:dyDescent="0.25">
      <c r="A23" s="1">
        <v>21</v>
      </c>
      <c r="B23" s="3" t="s">
        <v>73</v>
      </c>
      <c r="C23" s="3" t="s">
        <v>74</v>
      </c>
      <c r="D23" s="3">
        <f t="shared" si="0"/>
        <v>0.58589999999999998</v>
      </c>
      <c r="E23" s="3" t="s">
        <v>9</v>
      </c>
      <c r="F23" s="3">
        <f t="shared" si="1"/>
        <v>8</v>
      </c>
      <c r="G23" s="3" t="str">
        <f t="shared" si="2"/>
        <v>Convicción</v>
      </c>
      <c r="H23" s="3">
        <v>2022</v>
      </c>
    </row>
    <row r="24" spans="1:8" x14ac:dyDescent="0.25">
      <c r="A24" s="1">
        <v>22</v>
      </c>
      <c r="B24" s="3" t="s">
        <v>75</v>
      </c>
      <c r="C24" s="3" t="s">
        <v>76</v>
      </c>
      <c r="D24" s="3">
        <f t="shared" si="0"/>
        <v>0.55740000000000001</v>
      </c>
      <c r="E24" s="3" t="s">
        <v>9</v>
      </c>
      <c r="F24" s="3">
        <f t="shared" si="1"/>
        <v>8</v>
      </c>
      <c r="G24" s="3" t="str">
        <f t="shared" si="2"/>
        <v>Convicción</v>
      </c>
      <c r="H24" s="3">
        <v>2022</v>
      </c>
    </row>
    <row r="25" spans="1:8" x14ac:dyDescent="0.25">
      <c r="A25" s="1">
        <v>23</v>
      </c>
      <c r="B25" s="3" t="s">
        <v>77</v>
      </c>
      <c r="C25" s="3" t="s">
        <v>78</v>
      </c>
      <c r="D25" s="3">
        <f t="shared" si="0"/>
        <v>0.44040000000000001</v>
      </c>
      <c r="E25" s="3" t="s">
        <v>10</v>
      </c>
      <c r="F25" s="3">
        <f t="shared" si="1"/>
        <v>7</v>
      </c>
      <c r="G25" s="3" t="str">
        <f t="shared" si="2"/>
        <v>Optimismo</v>
      </c>
      <c r="H25" s="3">
        <v>2022</v>
      </c>
    </row>
    <row r="26" spans="1:8" x14ac:dyDescent="0.25">
      <c r="A26" s="1">
        <v>24</v>
      </c>
      <c r="B26" s="3" t="s">
        <v>79</v>
      </c>
      <c r="C26" s="3" t="s">
        <v>80</v>
      </c>
      <c r="D26" s="3">
        <f t="shared" si="0"/>
        <v>0.40189999999999998</v>
      </c>
      <c r="E26" s="3" t="s">
        <v>10</v>
      </c>
      <c r="F26" s="3">
        <f t="shared" si="1"/>
        <v>7</v>
      </c>
      <c r="G26" s="3" t="str">
        <f t="shared" si="2"/>
        <v>Optimismo</v>
      </c>
      <c r="H26" s="3">
        <v>2022</v>
      </c>
    </row>
    <row r="27" spans="1:8" x14ac:dyDescent="0.25">
      <c r="A27" s="1">
        <v>25</v>
      </c>
      <c r="B27" s="3" t="s">
        <v>81</v>
      </c>
      <c r="C27" s="3" t="s">
        <v>7</v>
      </c>
      <c r="D27" s="3">
        <f t="shared" si="0"/>
        <v>0</v>
      </c>
      <c r="E27" s="3" t="s">
        <v>8</v>
      </c>
      <c r="F27" s="3">
        <f t="shared" si="1"/>
        <v>5</v>
      </c>
      <c r="G27" s="3" t="str">
        <f t="shared" si="2"/>
        <v>Neutral</v>
      </c>
      <c r="H27" s="3">
        <v>2022</v>
      </c>
    </row>
    <row r="28" spans="1:8" x14ac:dyDescent="0.25">
      <c r="A28" s="1">
        <v>26</v>
      </c>
      <c r="B28" s="3" t="s">
        <v>82</v>
      </c>
      <c r="C28" s="3" t="s">
        <v>83</v>
      </c>
      <c r="D28" s="3">
        <f t="shared" si="0"/>
        <v>0.42149999999999999</v>
      </c>
      <c r="E28" s="3" t="s">
        <v>10</v>
      </c>
      <c r="F28" s="3">
        <f t="shared" si="1"/>
        <v>7</v>
      </c>
      <c r="G28" s="3" t="str">
        <f t="shared" si="2"/>
        <v>Optimismo</v>
      </c>
      <c r="H28" s="3">
        <v>2022</v>
      </c>
    </row>
    <row r="29" spans="1:8" x14ac:dyDescent="0.25">
      <c r="A29" s="1">
        <v>27</v>
      </c>
      <c r="B29" s="3" t="s">
        <v>84</v>
      </c>
      <c r="C29" s="3" t="s">
        <v>15</v>
      </c>
      <c r="D29" s="3">
        <f t="shared" si="0"/>
        <v>0.69079999999999997</v>
      </c>
      <c r="E29" s="3" t="s">
        <v>9</v>
      </c>
      <c r="F29" s="3">
        <f t="shared" si="1"/>
        <v>8</v>
      </c>
      <c r="G29" s="3" t="str">
        <f t="shared" si="2"/>
        <v>Convicción</v>
      </c>
      <c r="H29" s="3">
        <v>2022</v>
      </c>
    </row>
    <row r="30" spans="1:8" x14ac:dyDescent="0.25">
      <c r="A30" s="1">
        <v>28</v>
      </c>
      <c r="B30" s="3" t="s">
        <v>85</v>
      </c>
      <c r="C30" s="3" t="s">
        <v>7</v>
      </c>
      <c r="D30" s="3">
        <f t="shared" si="0"/>
        <v>0</v>
      </c>
      <c r="E30" s="3" t="s">
        <v>8</v>
      </c>
      <c r="F30" s="3">
        <f t="shared" si="1"/>
        <v>5</v>
      </c>
      <c r="G30" s="3" t="str">
        <f t="shared" si="2"/>
        <v>Neutral</v>
      </c>
      <c r="H30" s="3">
        <v>2022</v>
      </c>
    </row>
    <row r="31" spans="1:8" x14ac:dyDescent="0.25">
      <c r="A31" s="1">
        <v>29</v>
      </c>
      <c r="B31" s="3" t="s">
        <v>86</v>
      </c>
      <c r="C31" s="3" t="s">
        <v>7</v>
      </c>
      <c r="D31" s="3">
        <f t="shared" si="0"/>
        <v>0</v>
      </c>
      <c r="E31" s="3" t="s">
        <v>8</v>
      </c>
      <c r="F31" s="3">
        <f t="shared" si="1"/>
        <v>5</v>
      </c>
      <c r="G31" s="3" t="str">
        <f t="shared" si="2"/>
        <v>Neutral</v>
      </c>
      <c r="H31" s="3">
        <v>2022</v>
      </c>
    </row>
    <row r="32" spans="1:8" x14ac:dyDescent="0.25">
      <c r="A32" s="1">
        <v>30</v>
      </c>
      <c r="B32" s="3" t="s">
        <v>87</v>
      </c>
      <c r="C32" s="3" t="s">
        <v>88</v>
      </c>
      <c r="D32" s="3">
        <f t="shared" si="0"/>
        <v>0.1779</v>
      </c>
      <c r="E32" s="3" t="s">
        <v>1</v>
      </c>
      <c r="F32" s="3">
        <f t="shared" si="1"/>
        <v>6</v>
      </c>
      <c r="G32" s="3" t="str">
        <f t="shared" si="2"/>
        <v>Favorable</v>
      </c>
      <c r="H32" s="3">
        <v>2022</v>
      </c>
    </row>
    <row r="33" spans="1:8" x14ac:dyDescent="0.25">
      <c r="A33" s="1">
        <v>31</v>
      </c>
      <c r="B33" s="3" t="s">
        <v>89</v>
      </c>
      <c r="C33" s="3" t="s">
        <v>90</v>
      </c>
      <c r="D33" s="3">
        <f t="shared" si="0"/>
        <v>0.76500000000000001</v>
      </c>
      <c r="E33" s="3" t="s">
        <v>4</v>
      </c>
      <c r="F33" s="3">
        <f t="shared" si="1"/>
        <v>9</v>
      </c>
      <c r="G33" s="3" t="str">
        <f t="shared" si="2"/>
        <v>Consolidación</v>
      </c>
      <c r="H33" s="3">
        <v>2022</v>
      </c>
    </row>
    <row r="34" spans="1:8" x14ac:dyDescent="0.25">
      <c r="A34" s="1">
        <v>32</v>
      </c>
      <c r="B34" s="3" t="s">
        <v>91</v>
      </c>
      <c r="C34" s="3" t="s">
        <v>48</v>
      </c>
      <c r="D34" s="3">
        <f t="shared" si="0"/>
        <v>-0.2263</v>
      </c>
      <c r="E34" s="3" t="s">
        <v>6</v>
      </c>
      <c r="F34" s="3">
        <f t="shared" si="1"/>
        <v>4</v>
      </c>
      <c r="G34" s="3" t="str">
        <f t="shared" si="2"/>
        <v>Indiferente</v>
      </c>
      <c r="H34" s="3">
        <v>2022</v>
      </c>
    </row>
    <row r="35" spans="1:8" x14ac:dyDescent="0.25">
      <c r="A35" s="1">
        <v>33</v>
      </c>
      <c r="B35" s="3" t="s">
        <v>92</v>
      </c>
      <c r="C35" s="3" t="s">
        <v>93</v>
      </c>
      <c r="D35" s="3">
        <f t="shared" si="0"/>
        <v>-0.57189999999999996</v>
      </c>
      <c r="E35" s="3" t="s">
        <v>11</v>
      </c>
      <c r="F35" s="3">
        <f t="shared" si="1"/>
        <v>2</v>
      </c>
      <c r="G35" s="3" t="str">
        <f t="shared" si="2"/>
        <v>Inestabilidad</v>
      </c>
      <c r="H35" s="3">
        <v>2022</v>
      </c>
    </row>
    <row r="36" spans="1:8" x14ac:dyDescent="0.25">
      <c r="A36" s="1">
        <v>34</v>
      </c>
      <c r="B36" s="3" t="s">
        <v>94</v>
      </c>
      <c r="C36" s="3" t="s">
        <v>3</v>
      </c>
      <c r="D36" s="3">
        <f t="shared" si="0"/>
        <v>0.77829999999999999</v>
      </c>
      <c r="E36" s="3" t="s">
        <v>4</v>
      </c>
      <c r="F36" s="3">
        <f t="shared" si="1"/>
        <v>9</v>
      </c>
      <c r="G36" s="3" t="str">
        <f t="shared" si="2"/>
        <v>Consolidación</v>
      </c>
      <c r="H36" s="3">
        <v>2022</v>
      </c>
    </row>
    <row r="37" spans="1:8" x14ac:dyDescent="0.25">
      <c r="A37" s="1">
        <v>35</v>
      </c>
      <c r="B37" s="3" t="s">
        <v>95</v>
      </c>
      <c r="C37" s="3" t="s">
        <v>74</v>
      </c>
      <c r="D37" s="3">
        <f t="shared" si="0"/>
        <v>0.58589999999999998</v>
      </c>
      <c r="E37" s="3" t="s">
        <v>9</v>
      </c>
      <c r="F37" s="3">
        <f t="shared" si="1"/>
        <v>8</v>
      </c>
      <c r="G37" s="3" t="str">
        <f t="shared" si="2"/>
        <v>Convicción</v>
      </c>
      <c r="H37" s="3">
        <v>2022</v>
      </c>
    </row>
    <row r="38" spans="1:8" x14ac:dyDescent="0.25">
      <c r="A38" s="1">
        <v>36</v>
      </c>
      <c r="B38" s="3" t="s">
        <v>96</v>
      </c>
      <c r="C38" s="3" t="s">
        <v>97</v>
      </c>
      <c r="D38" s="3">
        <f t="shared" si="0"/>
        <v>0.47670000000000001</v>
      </c>
      <c r="E38" s="3" t="s">
        <v>10</v>
      </c>
      <c r="F38" s="3">
        <f t="shared" si="1"/>
        <v>7</v>
      </c>
      <c r="G38" s="3" t="str">
        <f t="shared" si="2"/>
        <v>Optimismo</v>
      </c>
      <c r="H38" s="3">
        <v>2022</v>
      </c>
    </row>
    <row r="39" spans="1:8" x14ac:dyDescent="0.25">
      <c r="A39" s="1">
        <v>37</v>
      </c>
      <c r="B39" s="3" t="s">
        <v>98</v>
      </c>
      <c r="C39" s="3" t="s">
        <v>99</v>
      </c>
      <c r="D39" s="3">
        <f t="shared" si="0"/>
        <v>0.70030000000000003</v>
      </c>
      <c r="E39" s="3" t="s">
        <v>4</v>
      </c>
      <c r="F39" s="3">
        <f t="shared" si="1"/>
        <v>9</v>
      </c>
      <c r="G39" s="3" t="str">
        <f t="shared" si="2"/>
        <v>Consolidación</v>
      </c>
      <c r="H39" s="3">
        <v>2022</v>
      </c>
    </row>
    <row r="40" spans="1:8" x14ac:dyDescent="0.25">
      <c r="A40" s="1">
        <v>38</v>
      </c>
      <c r="B40" s="3" t="s">
        <v>100</v>
      </c>
      <c r="C40" s="3" t="s">
        <v>101</v>
      </c>
      <c r="D40" s="3">
        <f t="shared" si="0"/>
        <v>0.73509999999999998</v>
      </c>
      <c r="E40" s="3" t="s">
        <v>4</v>
      </c>
      <c r="F40" s="3">
        <f t="shared" si="1"/>
        <v>9</v>
      </c>
      <c r="G40" s="3" t="str">
        <f t="shared" si="2"/>
        <v>Consolidación</v>
      </c>
      <c r="H40" s="3">
        <v>2022</v>
      </c>
    </row>
    <row r="41" spans="1:8" x14ac:dyDescent="0.25">
      <c r="A41" s="1">
        <v>39</v>
      </c>
      <c r="B41" s="3" t="s">
        <v>102</v>
      </c>
      <c r="C41" s="3" t="s">
        <v>103</v>
      </c>
      <c r="D41" s="3">
        <f t="shared" si="0"/>
        <v>0.9657</v>
      </c>
      <c r="E41" s="3" t="s">
        <v>2</v>
      </c>
      <c r="F41" s="3">
        <f t="shared" si="1"/>
        <v>10</v>
      </c>
      <c r="G41" s="3" t="str">
        <f t="shared" si="2"/>
        <v>Confianza</v>
      </c>
      <c r="H41" s="3">
        <v>2022</v>
      </c>
    </row>
    <row r="42" spans="1:8" x14ac:dyDescent="0.25">
      <c r="A42" s="1">
        <v>40</v>
      </c>
      <c r="B42" s="3" t="s">
        <v>104</v>
      </c>
      <c r="C42" s="3" t="s">
        <v>105</v>
      </c>
      <c r="D42" s="3">
        <f t="shared" si="0"/>
        <v>0.82709999999999995</v>
      </c>
      <c r="E42" s="3" t="s">
        <v>4</v>
      </c>
      <c r="F42" s="3">
        <f t="shared" si="1"/>
        <v>9</v>
      </c>
      <c r="G42" s="3" t="str">
        <f t="shared" si="2"/>
        <v>Consolidación</v>
      </c>
      <c r="H42" s="3">
        <v>2022</v>
      </c>
    </row>
    <row r="43" spans="1:8" x14ac:dyDescent="0.25">
      <c r="A43" s="1">
        <v>41</v>
      </c>
      <c r="B43" s="3" t="s">
        <v>106</v>
      </c>
      <c r="C43" s="3" t="s">
        <v>67</v>
      </c>
      <c r="D43" s="3">
        <f t="shared" si="0"/>
        <v>0.86890000000000001</v>
      </c>
      <c r="E43" s="3" t="s">
        <v>4</v>
      </c>
      <c r="F43" s="3">
        <f t="shared" si="1"/>
        <v>9</v>
      </c>
      <c r="G43" s="3" t="str">
        <f t="shared" si="2"/>
        <v>Consolidación</v>
      </c>
      <c r="H43" s="3">
        <v>2022</v>
      </c>
    </row>
    <row r="44" spans="1:8" x14ac:dyDescent="0.25">
      <c r="A44" s="1">
        <v>42</v>
      </c>
      <c r="B44" s="3" t="s">
        <v>107</v>
      </c>
      <c r="C44" s="3" t="s">
        <v>108</v>
      </c>
      <c r="D44" s="3">
        <f t="shared" si="0"/>
        <v>0.5948</v>
      </c>
      <c r="E44" s="3" t="s">
        <v>9</v>
      </c>
      <c r="F44" s="3">
        <f t="shared" si="1"/>
        <v>8</v>
      </c>
      <c r="G44" s="3" t="str">
        <f t="shared" si="2"/>
        <v>Convicción</v>
      </c>
      <c r="H44" s="3">
        <v>2022</v>
      </c>
    </row>
    <row r="45" spans="1:8" x14ac:dyDescent="0.25">
      <c r="A45" s="1">
        <v>43</v>
      </c>
      <c r="B45" s="3" t="s">
        <v>109</v>
      </c>
      <c r="C45" s="3" t="s">
        <v>90</v>
      </c>
      <c r="D45" s="3">
        <f t="shared" si="0"/>
        <v>0.76500000000000001</v>
      </c>
      <c r="E45" s="3" t="s">
        <v>4</v>
      </c>
      <c r="F45" s="3">
        <f t="shared" si="1"/>
        <v>9</v>
      </c>
      <c r="G45" s="3" t="str">
        <f t="shared" si="2"/>
        <v>Consolidación</v>
      </c>
      <c r="H45" s="3">
        <v>2022</v>
      </c>
    </row>
    <row r="46" spans="1:8" x14ac:dyDescent="0.25">
      <c r="A46" s="1">
        <v>44</v>
      </c>
      <c r="B46" s="3" t="s">
        <v>110</v>
      </c>
      <c r="C46" s="3" t="s">
        <v>111</v>
      </c>
      <c r="D46" s="3">
        <f t="shared" si="0"/>
        <v>0.36120000000000002</v>
      </c>
      <c r="E46" s="3" t="s">
        <v>10</v>
      </c>
      <c r="F46" s="3">
        <f t="shared" si="1"/>
        <v>7</v>
      </c>
      <c r="G46" s="3" t="str">
        <f t="shared" si="2"/>
        <v>Optimismo</v>
      </c>
      <c r="H46" s="3">
        <v>2022</v>
      </c>
    </row>
    <row r="47" spans="1:8" x14ac:dyDescent="0.25">
      <c r="A47" s="1">
        <v>45</v>
      </c>
      <c r="B47" s="3" t="s">
        <v>112</v>
      </c>
      <c r="C47" s="3" t="s">
        <v>113</v>
      </c>
      <c r="D47" s="3">
        <f t="shared" si="0"/>
        <v>0.872</v>
      </c>
      <c r="E47" s="3" t="s">
        <v>4</v>
      </c>
      <c r="F47" s="3">
        <f t="shared" si="1"/>
        <v>9</v>
      </c>
      <c r="G47" s="3" t="str">
        <f t="shared" si="2"/>
        <v>Consolidación</v>
      </c>
      <c r="H47" s="3">
        <v>2022</v>
      </c>
    </row>
    <row r="48" spans="1:8" x14ac:dyDescent="0.25">
      <c r="A48" s="1">
        <v>46</v>
      </c>
      <c r="B48" s="3" t="s">
        <v>114</v>
      </c>
      <c r="C48" s="3" t="s">
        <v>115</v>
      </c>
      <c r="D48" s="3">
        <f t="shared" si="0"/>
        <v>0.71060000000000001</v>
      </c>
      <c r="E48" s="3" t="s">
        <v>4</v>
      </c>
      <c r="F48" s="3">
        <f t="shared" si="1"/>
        <v>9</v>
      </c>
      <c r="G48" s="3" t="str">
        <f t="shared" si="2"/>
        <v>Consolidación</v>
      </c>
      <c r="H48" s="3">
        <v>2022</v>
      </c>
    </row>
    <row r="49" spans="1:8" x14ac:dyDescent="0.25">
      <c r="A49" s="1">
        <v>47</v>
      </c>
      <c r="B49" s="3" t="s">
        <v>116</v>
      </c>
      <c r="C49" s="3" t="s">
        <v>117</v>
      </c>
      <c r="D49" s="3">
        <f t="shared" si="0"/>
        <v>0.90010000000000001</v>
      </c>
      <c r="E49" s="3" t="s">
        <v>2</v>
      </c>
      <c r="F49" s="3">
        <f t="shared" si="1"/>
        <v>10</v>
      </c>
      <c r="G49" s="3" t="str">
        <f t="shared" si="2"/>
        <v>Confianza</v>
      </c>
      <c r="H49" s="3">
        <v>2022</v>
      </c>
    </row>
    <row r="50" spans="1:8" x14ac:dyDescent="0.25">
      <c r="A50" s="1">
        <v>48</v>
      </c>
      <c r="B50" s="3" t="s">
        <v>118</v>
      </c>
      <c r="C50" s="3" t="s">
        <v>119</v>
      </c>
      <c r="D50" s="3">
        <f t="shared" si="0"/>
        <v>0.74139999999999995</v>
      </c>
      <c r="E50" s="3" t="s">
        <v>4</v>
      </c>
      <c r="F50" s="3">
        <f t="shared" si="1"/>
        <v>9</v>
      </c>
      <c r="G50" s="3" t="str">
        <f t="shared" si="2"/>
        <v>Consolidación</v>
      </c>
      <c r="H50" s="3">
        <v>2022</v>
      </c>
    </row>
    <row r="51" spans="1:8" x14ac:dyDescent="0.25">
      <c r="A51" s="1">
        <v>49</v>
      </c>
      <c r="B51" s="3" t="s">
        <v>120</v>
      </c>
      <c r="C51" s="3" t="s">
        <v>7</v>
      </c>
      <c r="D51" s="3">
        <f t="shared" si="0"/>
        <v>0</v>
      </c>
      <c r="E51" s="3" t="s">
        <v>8</v>
      </c>
      <c r="F51" s="3">
        <f t="shared" si="1"/>
        <v>5</v>
      </c>
      <c r="G51" s="3" t="str">
        <f t="shared" si="2"/>
        <v>Neutral</v>
      </c>
      <c r="H51" s="3">
        <v>2022</v>
      </c>
    </row>
    <row r="52" spans="1:8" x14ac:dyDescent="0.25">
      <c r="A52" s="1">
        <v>50</v>
      </c>
      <c r="B52" s="3" t="s">
        <v>121</v>
      </c>
      <c r="C52" s="3" t="s">
        <v>122</v>
      </c>
      <c r="D52" s="3">
        <f t="shared" si="0"/>
        <v>0.77170000000000005</v>
      </c>
      <c r="E52" s="3" t="s">
        <v>4</v>
      </c>
      <c r="F52" s="3">
        <f t="shared" si="1"/>
        <v>9</v>
      </c>
      <c r="G52" s="3" t="str">
        <f t="shared" si="2"/>
        <v>Consolidación</v>
      </c>
      <c r="H52" s="3">
        <v>2022</v>
      </c>
    </row>
    <row r="53" spans="1:8" x14ac:dyDescent="0.25">
      <c r="A53" s="1">
        <v>51</v>
      </c>
      <c r="B53" s="3" t="s">
        <v>123</v>
      </c>
      <c r="C53" s="3" t="s">
        <v>124</v>
      </c>
      <c r="D53" s="3">
        <f t="shared" si="0"/>
        <v>0.92600000000000005</v>
      </c>
      <c r="E53" s="3" t="s">
        <v>2</v>
      </c>
      <c r="F53" s="3">
        <f t="shared" si="1"/>
        <v>10</v>
      </c>
      <c r="G53" s="3" t="str">
        <f t="shared" si="2"/>
        <v>Confianza</v>
      </c>
      <c r="H53" s="3">
        <v>2022</v>
      </c>
    </row>
    <row r="54" spans="1:8" x14ac:dyDescent="0.25">
      <c r="A54" s="1">
        <v>52</v>
      </c>
      <c r="B54" s="3" t="s">
        <v>125</v>
      </c>
      <c r="C54" s="3" t="s">
        <v>7</v>
      </c>
      <c r="D54" s="3">
        <f t="shared" si="0"/>
        <v>0</v>
      </c>
      <c r="E54" s="3" t="s">
        <v>8</v>
      </c>
      <c r="F54" s="3">
        <f t="shared" si="1"/>
        <v>5</v>
      </c>
      <c r="G54" s="3" t="str">
        <f t="shared" si="2"/>
        <v>Neutral</v>
      </c>
      <c r="H54" s="3">
        <v>2022</v>
      </c>
    </row>
    <row r="55" spans="1:8" x14ac:dyDescent="0.25">
      <c r="A55" s="1">
        <v>53</v>
      </c>
      <c r="B55" s="3" t="s">
        <v>126</v>
      </c>
      <c r="C55" s="3" t="s">
        <v>127</v>
      </c>
      <c r="D55" s="3">
        <f t="shared" si="0"/>
        <v>0.72750000000000004</v>
      </c>
      <c r="E55" s="3" t="s">
        <v>4</v>
      </c>
      <c r="F55" s="3">
        <f t="shared" si="1"/>
        <v>9</v>
      </c>
      <c r="G55" s="3" t="str">
        <f t="shared" si="2"/>
        <v>Consolidación</v>
      </c>
      <c r="H55" s="3">
        <v>2022</v>
      </c>
    </row>
    <row r="56" spans="1:8" x14ac:dyDescent="0.25">
      <c r="A56" s="1">
        <v>54</v>
      </c>
      <c r="B56" s="3" t="s">
        <v>128</v>
      </c>
      <c r="C56" s="3" t="s">
        <v>78</v>
      </c>
      <c r="D56" s="3">
        <f t="shared" si="0"/>
        <v>0.44040000000000001</v>
      </c>
      <c r="E56" s="3" t="s">
        <v>10</v>
      </c>
      <c r="F56" s="3">
        <f t="shared" si="1"/>
        <v>7</v>
      </c>
      <c r="G56" s="3" t="str">
        <f t="shared" si="2"/>
        <v>Optimismo</v>
      </c>
      <c r="H56" s="3">
        <v>2022</v>
      </c>
    </row>
    <row r="57" spans="1:8" x14ac:dyDescent="0.25">
      <c r="A57" s="1">
        <v>55</v>
      </c>
      <c r="B57" s="3" t="s">
        <v>129</v>
      </c>
      <c r="C57" s="3" t="s">
        <v>130</v>
      </c>
      <c r="D57" s="3">
        <f t="shared" si="0"/>
        <v>0.84019999999999995</v>
      </c>
      <c r="E57" s="3" t="s">
        <v>4</v>
      </c>
      <c r="F57" s="3">
        <f t="shared" si="1"/>
        <v>9</v>
      </c>
      <c r="G57" s="3" t="str">
        <f t="shared" si="2"/>
        <v>Consolidación</v>
      </c>
      <c r="H57" s="3">
        <v>2022</v>
      </c>
    </row>
    <row r="58" spans="1:8" x14ac:dyDescent="0.25">
      <c r="A58" s="1">
        <v>56</v>
      </c>
      <c r="B58" s="3" t="s">
        <v>131</v>
      </c>
      <c r="C58" s="3" t="s">
        <v>132</v>
      </c>
      <c r="D58" s="3">
        <f t="shared" si="0"/>
        <v>0.85550000000000004</v>
      </c>
      <c r="E58" s="3" t="s">
        <v>4</v>
      </c>
      <c r="F58" s="3">
        <f t="shared" si="1"/>
        <v>9</v>
      </c>
      <c r="G58" s="3" t="str">
        <f t="shared" si="2"/>
        <v>Consolidación</v>
      </c>
      <c r="H58" s="3">
        <v>2022</v>
      </c>
    </row>
    <row r="59" spans="1:8" x14ac:dyDescent="0.25">
      <c r="A59" s="1">
        <v>57</v>
      </c>
      <c r="B59" s="3" t="s">
        <v>133</v>
      </c>
      <c r="C59" s="3" t="s">
        <v>134</v>
      </c>
      <c r="D59" s="3">
        <f t="shared" si="0"/>
        <v>0.74299999999999999</v>
      </c>
      <c r="E59" s="3" t="s">
        <v>4</v>
      </c>
      <c r="F59" s="3">
        <f t="shared" si="1"/>
        <v>9</v>
      </c>
      <c r="G59" s="3" t="str">
        <f t="shared" si="2"/>
        <v>Consolidación</v>
      </c>
      <c r="H59" s="3">
        <v>2022</v>
      </c>
    </row>
    <row r="60" spans="1:8" x14ac:dyDescent="0.25">
      <c r="A60" s="1">
        <v>58</v>
      </c>
      <c r="B60" s="3" t="s">
        <v>135</v>
      </c>
      <c r="C60" s="3" t="s">
        <v>136</v>
      </c>
      <c r="D60" s="3">
        <f t="shared" si="0"/>
        <v>0.80200000000000005</v>
      </c>
      <c r="E60" s="3" t="s">
        <v>4</v>
      </c>
      <c r="F60" s="3">
        <f t="shared" si="1"/>
        <v>9</v>
      </c>
      <c r="G60" s="3" t="str">
        <f t="shared" si="2"/>
        <v>Consolidación</v>
      </c>
      <c r="H60" s="3">
        <v>2022</v>
      </c>
    </row>
    <row r="61" spans="1:8" x14ac:dyDescent="0.25">
      <c r="A61" s="1">
        <v>59</v>
      </c>
      <c r="B61" s="3" t="s">
        <v>137</v>
      </c>
      <c r="C61" s="3" t="s">
        <v>138</v>
      </c>
      <c r="D61" s="3">
        <f t="shared" si="0"/>
        <v>0.82250000000000001</v>
      </c>
      <c r="E61" s="3" t="s">
        <v>4</v>
      </c>
      <c r="F61" s="3">
        <f t="shared" si="1"/>
        <v>9</v>
      </c>
      <c r="G61" s="3" t="str">
        <f t="shared" si="2"/>
        <v>Consolidación</v>
      </c>
      <c r="H61" s="3">
        <v>2022</v>
      </c>
    </row>
  </sheetData>
  <autoFilter ref="A1:H61" xr:uid="{50395046-8B27-44E7-9597-7740C9330AD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E79F8-CEA5-4752-BAB3-A30C8CE0C6B0}">
  <dimension ref="A1:L52"/>
  <sheetViews>
    <sheetView topLeftCell="G1" workbookViewId="0">
      <selection activeCell="K24" sqref="K24"/>
    </sheetView>
  </sheetViews>
  <sheetFormatPr baseColWidth="10" defaultColWidth="11.42578125" defaultRowHeight="15" x14ac:dyDescent="0.25"/>
  <cols>
    <col min="2" max="2" width="82" customWidth="1"/>
    <col min="7" max="7" width="16.85546875" customWidth="1"/>
    <col min="11" max="11" width="15" customWidth="1"/>
  </cols>
  <sheetData>
    <row r="1" spans="1:12" x14ac:dyDescent="0.25">
      <c r="A1" s="3"/>
      <c r="B1" s="1" t="s">
        <v>140</v>
      </c>
      <c r="C1" s="1" t="s">
        <v>17</v>
      </c>
      <c r="D1" s="1" t="s">
        <v>16</v>
      </c>
      <c r="E1" s="1" t="s">
        <v>18</v>
      </c>
      <c r="F1" s="1" t="s">
        <v>19</v>
      </c>
      <c r="G1" s="1" t="s">
        <v>20</v>
      </c>
      <c r="H1" s="1" t="s">
        <v>21</v>
      </c>
    </row>
    <row r="2" spans="1:12" x14ac:dyDescent="0.25">
      <c r="A2" s="1">
        <v>0</v>
      </c>
      <c r="B2" s="3" t="s">
        <v>350</v>
      </c>
      <c r="C2" s="3" t="s">
        <v>351</v>
      </c>
      <c r="D2" s="3">
        <f>+C2+0</f>
        <v>0.16039999999999999</v>
      </c>
      <c r="E2" s="3" t="s">
        <v>1</v>
      </c>
      <c r="F2" s="3">
        <f>+E2+0</f>
        <v>6</v>
      </c>
      <c r="G2" s="3" t="str">
        <f>+VLOOKUP(F2,$J$4:$K$14,2,FALSE)</f>
        <v>Favorable</v>
      </c>
      <c r="H2" s="3">
        <v>2023</v>
      </c>
    </row>
    <row r="3" spans="1:12" x14ac:dyDescent="0.25">
      <c r="A3" s="1">
        <v>1</v>
      </c>
      <c r="B3" s="3" t="s">
        <v>352</v>
      </c>
      <c r="C3" s="3" t="s">
        <v>7</v>
      </c>
      <c r="D3" s="3">
        <f t="shared" ref="D3:D52" si="0">+C3+0</f>
        <v>0</v>
      </c>
      <c r="E3" s="3" t="s">
        <v>8</v>
      </c>
      <c r="F3" s="3">
        <f t="shared" ref="F3:F52" si="1">+E3+0</f>
        <v>5</v>
      </c>
      <c r="G3" s="3" t="str">
        <f t="shared" ref="G3:G52" si="2">+VLOOKUP(F3,$J$4:$K$14,2,FALSE)</f>
        <v>Neutral</v>
      </c>
      <c r="H3" s="3">
        <v>2023</v>
      </c>
    </row>
    <row r="4" spans="1:12" x14ac:dyDescent="0.25">
      <c r="A4" s="1">
        <v>2</v>
      </c>
      <c r="B4" s="3" t="s">
        <v>353</v>
      </c>
      <c r="C4" s="3" t="s">
        <v>7</v>
      </c>
      <c r="D4" s="3">
        <f t="shared" si="0"/>
        <v>0</v>
      </c>
      <c r="E4" s="3" t="s">
        <v>8</v>
      </c>
      <c r="F4" s="3">
        <f t="shared" si="1"/>
        <v>5</v>
      </c>
      <c r="G4" s="3" t="str">
        <f t="shared" si="2"/>
        <v>Neutral</v>
      </c>
      <c r="H4" s="3">
        <v>2023</v>
      </c>
      <c r="J4" s="3">
        <v>0</v>
      </c>
      <c r="K4" s="4" t="s">
        <v>22</v>
      </c>
      <c r="L4" s="3">
        <f>+COUNTIF($F$2:$F$52,J4)</f>
        <v>0</v>
      </c>
    </row>
    <row r="5" spans="1:12" x14ac:dyDescent="0.25">
      <c r="A5" s="1">
        <v>3</v>
      </c>
      <c r="B5" s="3" t="s">
        <v>354</v>
      </c>
      <c r="C5" s="3" t="s">
        <v>7</v>
      </c>
      <c r="D5" s="3">
        <f t="shared" si="0"/>
        <v>0</v>
      </c>
      <c r="E5" s="3" t="s">
        <v>8</v>
      </c>
      <c r="F5" s="3">
        <f t="shared" si="1"/>
        <v>5</v>
      </c>
      <c r="G5" s="3" t="str">
        <f t="shared" si="2"/>
        <v>Neutral</v>
      </c>
      <c r="H5" s="3">
        <v>2023</v>
      </c>
      <c r="J5" s="3">
        <v>1</v>
      </c>
      <c r="K5" s="4" t="s">
        <v>23</v>
      </c>
      <c r="L5" s="3">
        <f t="shared" ref="L5:L14" si="3">+COUNTIF($F$2:$F$52,J5)</f>
        <v>1</v>
      </c>
    </row>
    <row r="6" spans="1:12" x14ac:dyDescent="0.25">
      <c r="A6" s="1">
        <v>4</v>
      </c>
      <c r="B6" s="3" t="s">
        <v>355</v>
      </c>
      <c r="C6" s="3" t="s">
        <v>7</v>
      </c>
      <c r="D6" s="3">
        <f t="shared" si="0"/>
        <v>0</v>
      </c>
      <c r="E6" s="3" t="s">
        <v>8</v>
      </c>
      <c r="F6" s="3">
        <f t="shared" si="1"/>
        <v>5</v>
      </c>
      <c r="G6" s="3" t="str">
        <f t="shared" si="2"/>
        <v>Neutral</v>
      </c>
      <c r="H6" s="3">
        <v>2023</v>
      </c>
      <c r="J6" s="3">
        <v>2</v>
      </c>
      <c r="K6" s="4" t="s">
        <v>24</v>
      </c>
      <c r="L6" s="3">
        <f t="shared" si="3"/>
        <v>4</v>
      </c>
    </row>
    <row r="7" spans="1:12" x14ac:dyDescent="0.25">
      <c r="A7" s="1">
        <v>5</v>
      </c>
      <c r="B7" s="3" t="s">
        <v>356</v>
      </c>
      <c r="C7" s="3" t="s">
        <v>132</v>
      </c>
      <c r="D7" s="3">
        <f t="shared" si="0"/>
        <v>0.85550000000000004</v>
      </c>
      <c r="E7" s="3" t="s">
        <v>4</v>
      </c>
      <c r="F7" s="3">
        <f t="shared" si="1"/>
        <v>9</v>
      </c>
      <c r="G7" s="3" t="str">
        <f t="shared" si="2"/>
        <v>Consolidación</v>
      </c>
      <c r="H7" s="3">
        <v>2023</v>
      </c>
      <c r="J7" s="3">
        <v>3</v>
      </c>
      <c r="K7" s="4" t="s">
        <v>25</v>
      </c>
      <c r="L7" s="3">
        <f t="shared" si="3"/>
        <v>5</v>
      </c>
    </row>
    <row r="8" spans="1:12" x14ac:dyDescent="0.25">
      <c r="A8" s="1">
        <v>6</v>
      </c>
      <c r="B8" s="3" t="s">
        <v>357</v>
      </c>
      <c r="C8" s="3" t="s">
        <v>7</v>
      </c>
      <c r="D8" s="3">
        <f t="shared" si="0"/>
        <v>0</v>
      </c>
      <c r="E8" s="3" t="s">
        <v>8</v>
      </c>
      <c r="F8" s="3">
        <f t="shared" si="1"/>
        <v>5</v>
      </c>
      <c r="G8" s="3" t="str">
        <f t="shared" si="2"/>
        <v>Neutral</v>
      </c>
      <c r="H8" s="3">
        <v>2023</v>
      </c>
      <c r="J8" s="3">
        <v>4</v>
      </c>
      <c r="K8" s="4" t="s">
        <v>26</v>
      </c>
      <c r="L8" s="3">
        <f t="shared" si="3"/>
        <v>1</v>
      </c>
    </row>
    <row r="9" spans="1:12" x14ac:dyDescent="0.25">
      <c r="A9" s="1">
        <v>7</v>
      </c>
      <c r="B9" s="3" t="s">
        <v>358</v>
      </c>
      <c r="C9" s="3" t="s">
        <v>12</v>
      </c>
      <c r="D9" s="3">
        <f t="shared" si="0"/>
        <v>0.78449999999999998</v>
      </c>
      <c r="E9" s="3" t="s">
        <v>4</v>
      </c>
      <c r="F9" s="3">
        <f t="shared" si="1"/>
        <v>9</v>
      </c>
      <c r="G9" s="3" t="str">
        <f t="shared" si="2"/>
        <v>Consolidación</v>
      </c>
      <c r="H9" s="3">
        <v>2023</v>
      </c>
      <c r="J9" s="3">
        <v>5</v>
      </c>
      <c r="K9" s="4" t="s">
        <v>27</v>
      </c>
      <c r="L9" s="3">
        <f t="shared" si="3"/>
        <v>16</v>
      </c>
    </row>
    <row r="10" spans="1:12" x14ac:dyDescent="0.25">
      <c r="A10" s="1">
        <v>8</v>
      </c>
      <c r="B10" s="3" t="s">
        <v>359</v>
      </c>
      <c r="C10" s="3" t="s">
        <v>360</v>
      </c>
      <c r="D10" s="3">
        <f t="shared" si="0"/>
        <v>-0.63690000000000002</v>
      </c>
      <c r="E10" s="3" t="s">
        <v>11</v>
      </c>
      <c r="F10" s="3">
        <f t="shared" si="1"/>
        <v>2</v>
      </c>
      <c r="G10" s="3" t="str">
        <f t="shared" si="2"/>
        <v>Inestabilidad</v>
      </c>
      <c r="H10" s="3">
        <v>2023</v>
      </c>
      <c r="J10" s="3">
        <v>6</v>
      </c>
      <c r="K10" s="4" t="s">
        <v>28</v>
      </c>
      <c r="L10" s="3">
        <f t="shared" si="3"/>
        <v>2</v>
      </c>
    </row>
    <row r="11" spans="1:12" x14ac:dyDescent="0.25">
      <c r="A11" s="1">
        <v>9</v>
      </c>
      <c r="B11" s="3" t="s">
        <v>361</v>
      </c>
      <c r="C11" s="3" t="s">
        <v>138</v>
      </c>
      <c r="D11" s="3">
        <f t="shared" si="0"/>
        <v>0.82250000000000001</v>
      </c>
      <c r="E11" s="3" t="s">
        <v>4</v>
      </c>
      <c r="F11" s="3">
        <f t="shared" si="1"/>
        <v>9</v>
      </c>
      <c r="G11" s="3" t="str">
        <f t="shared" si="2"/>
        <v>Consolidación</v>
      </c>
      <c r="H11" s="3">
        <v>2023</v>
      </c>
      <c r="J11" s="3">
        <v>7</v>
      </c>
      <c r="K11" s="4" t="s">
        <v>29</v>
      </c>
      <c r="L11" s="3">
        <f t="shared" si="3"/>
        <v>8</v>
      </c>
    </row>
    <row r="12" spans="1:12" x14ac:dyDescent="0.25">
      <c r="A12" s="1">
        <v>10</v>
      </c>
      <c r="B12" s="3" t="s">
        <v>362</v>
      </c>
      <c r="C12" s="3" t="s">
        <v>363</v>
      </c>
      <c r="D12" s="3">
        <f t="shared" si="0"/>
        <v>-0.82709999999999995</v>
      </c>
      <c r="E12" s="3" t="s">
        <v>145</v>
      </c>
      <c r="F12" s="3">
        <f t="shared" si="1"/>
        <v>1</v>
      </c>
      <c r="G12" s="3" t="str">
        <f t="shared" si="2"/>
        <v>Pesimismo</v>
      </c>
      <c r="H12" s="3">
        <v>2023</v>
      </c>
      <c r="J12" s="3">
        <v>8</v>
      </c>
      <c r="K12" s="4" t="s">
        <v>30</v>
      </c>
      <c r="L12" s="3">
        <f t="shared" si="3"/>
        <v>5</v>
      </c>
    </row>
    <row r="13" spans="1:12" x14ac:dyDescent="0.25">
      <c r="A13" s="1">
        <v>11</v>
      </c>
      <c r="B13" s="3" t="s">
        <v>364</v>
      </c>
      <c r="C13" s="3" t="s">
        <v>7</v>
      </c>
      <c r="D13" s="3">
        <f t="shared" si="0"/>
        <v>0</v>
      </c>
      <c r="E13" s="3" t="s">
        <v>8</v>
      </c>
      <c r="F13" s="3">
        <f t="shared" si="1"/>
        <v>5</v>
      </c>
      <c r="G13" s="3" t="str">
        <f t="shared" si="2"/>
        <v>Neutral</v>
      </c>
      <c r="H13" s="3">
        <v>2023</v>
      </c>
      <c r="J13" s="3">
        <v>9</v>
      </c>
      <c r="K13" s="4" t="s">
        <v>31</v>
      </c>
      <c r="L13" s="3">
        <f t="shared" si="3"/>
        <v>9</v>
      </c>
    </row>
    <row r="14" spans="1:12" x14ac:dyDescent="0.25">
      <c r="A14" s="1">
        <v>12</v>
      </c>
      <c r="B14" s="3" t="s">
        <v>365</v>
      </c>
      <c r="C14" s="3" t="s">
        <v>7</v>
      </c>
      <c r="D14" s="3">
        <f t="shared" si="0"/>
        <v>0</v>
      </c>
      <c r="E14" s="3" t="s">
        <v>8</v>
      </c>
      <c r="F14" s="3">
        <f t="shared" si="1"/>
        <v>5</v>
      </c>
      <c r="G14" s="3" t="str">
        <f t="shared" si="2"/>
        <v>Neutral</v>
      </c>
      <c r="H14" s="3">
        <v>2023</v>
      </c>
      <c r="J14" s="3">
        <v>10</v>
      </c>
      <c r="K14" s="4" t="s">
        <v>32</v>
      </c>
      <c r="L14" s="3">
        <f t="shared" si="3"/>
        <v>0</v>
      </c>
    </row>
    <row r="15" spans="1:12" x14ac:dyDescent="0.25">
      <c r="A15" s="1">
        <v>13</v>
      </c>
      <c r="B15" s="3" t="s">
        <v>366</v>
      </c>
      <c r="C15" s="3" t="s">
        <v>367</v>
      </c>
      <c r="D15" s="3">
        <f t="shared" si="0"/>
        <v>-0.65769999999999995</v>
      </c>
      <c r="E15" s="3" t="s">
        <v>11</v>
      </c>
      <c r="F15" s="3">
        <f t="shared" si="1"/>
        <v>2</v>
      </c>
      <c r="G15" s="3" t="str">
        <f t="shared" si="2"/>
        <v>Inestabilidad</v>
      </c>
      <c r="H15" s="3">
        <v>2023</v>
      </c>
      <c r="J15" s="3"/>
      <c r="K15" s="3" t="s">
        <v>413</v>
      </c>
      <c r="L15" s="3">
        <f>SUM(L4:L14)</f>
        <v>51</v>
      </c>
    </row>
    <row r="16" spans="1:12" x14ac:dyDescent="0.25">
      <c r="A16" s="1">
        <v>14</v>
      </c>
      <c r="B16" s="3" t="s">
        <v>368</v>
      </c>
      <c r="C16" s="3" t="s">
        <v>65</v>
      </c>
      <c r="D16" s="3">
        <f t="shared" si="0"/>
        <v>-0.40189999999999998</v>
      </c>
      <c r="E16" s="3" t="s">
        <v>62</v>
      </c>
      <c r="F16" s="3">
        <f t="shared" si="1"/>
        <v>3</v>
      </c>
      <c r="G16" s="3" t="str">
        <f t="shared" si="2"/>
        <v>Escepticismo</v>
      </c>
      <c r="H16" s="3">
        <v>2023</v>
      </c>
    </row>
    <row r="17" spans="1:8" x14ac:dyDescent="0.25">
      <c r="A17" s="1">
        <v>15</v>
      </c>
      <c r="B17" s="3" t="s">
        <v>369</v>
      </c>
      <c r="C17" s="3" t="s">
        <v>370</v>
      </c>
      <c r="D17" s="3">
        <f t="shared" si="0"/>
        <v>0.86509999999999998</v>
      </c>
      <c r="E17" s="3" t="s">
        <v>4</v>
      </c>
      <c r="F17" s="3">
        <f t="shared" si="1"/>
        <v>9</v>
      </c>
      <c r="G17" s="3" t="str">
        <f t="shared" si="2"/>
        <v>Consolidación</v>
      </c>
      <c r="H17" s="3">
        <v>2023</v>
      </c>
    </row>
    <row r="18" spans="1:8" x14ac:dyDescent="0.25">
      <c r="A18" s="1">
        <v>16</v>
      </c>
      <c r="B18" s="3" t="s">
        <v>371</v>
      </c>
      <c r="C18" s="3" t="s">
        <v>7</v>
      </c>
      <c r="D18" s="3">
        <f t="shared" si="0"/>
        <v>0</v>
      </c>
      <c r="E18" s="3" t="s">
        <v>8</v>
      </c>
      <c r="F18" s="3">
        <f t="shared" si="1"/>
        <v>5</v>
      </c>
      <c r="G18" s="3" t="str">
        <f t="shared" si="2"/>
        <v>Neutral</v>
      </c>
      <c r="H18" s="3">
        <v>2023</v>
      </c>
    </row>
    <row r="19" spans="1:8" x14ac:dyDescent="0.25">
      <c r="A19" s="1">
        <v>17</v>
      </c>
      <c r="B19" s="3" t="s">
        <v>372</v>
      </c>
      <c r="C19" s="3" t="s">
        <v>80</v>
      </c>
      <c r="D19" s="3">
        <f t="shared" si="0"/>
        <v>0.40189999999999998</v>
      </c>
      <c r="E19" s="3" t="s">
        <v>10</v>
      </c>
      <c r="F19" s="3">
        <f t="shared" si="1"/>
        <v>7</v>
      </c>
      <c r="G19" s="3" t="str">
        <f t="shared" si="2"/>
        <v>Optimismo</v>
      </c>
      <c r="H19" s="3">
        <v>2023</v>
      </c>
    </row>
    <row r="20" spans="1:8" x14ac:dyDescent="0.25">
      <c r="A20" s="1">
        <v>18</v>
      </c>
      <c r="B20" s="3" t="s">
        <v>373</v>
      </c>
      <c r="C20" s="3" t="s">
        <v>78</v>
      </c>
      <c r="D20" s="3">
        <f t="shared" si="0"/>
        <v>0.44040000000000001</v>
      </c>
      <c r="E20" s="3" t="s">
        <v>10</v>
      </c>
      <c r="F20" s="3">
        <f t="shared" si="1"/>
        <v>7</v>
      </c>
      <c r="G20" s="3" t="str">
        <f t="shared" si="2"/>
        <v>Optimismo</v>
      </c>
      <c r="H20" s="3">
        <v>2023</v>
      </c>
    </row>
    <row r="21" spans="1:8" x14ac:dyDescent="0.25">
      <c r="A21" s="1">
        <v>19</v>
      </c>
      <c r="B21" s="3" t="s">
        <v>374</v>
      </c>
      <c r="C21" s="3" t="s">
        <v>154</v>
      </c>
      <c r="D21" s="3">
        <f t="shared" si="0"/>
        <v>0.45879999999999999</v>
      </c>
      <c r="E21" s="3" t="s">
        <v>10</v>
      </c>
      <c r="F21" s="3">
        <f t="shared" si="1"/>
        <v>7</v>
      </c>
      <c r="G21" s="3" t="str">
        <f t="shared" si="2"/>
        <v>Optimismo</v>
      </c>
      <c r="H21" s="3">
        <v>2023</v>
      </c>
    </row>
    <row r="22" spans="1:8" x14ac:dyDescent="0.25">
      <c r="A22" s="1">
        <v>20</v>
      </c>
      <c r="B22" s="3" t="s">
        <v>375</v>
      </c>
      <c r="C22" s="3" t="s">
        <v>44</v>
      </c>
      <c r="D22" s="3">
        <f t="shared" si="0"/>
        <v>7.7200000000000005E-2</v>
      </c>
      <c r="E22" s="3" t="s">
        <v>8</v>
      </c>
      <c r="F22" s="3">
        <f t="shared" si="1"/>
        <v>5</v>
      </c>
      <c r="G22" s="3" t="str">
        <f t="shared" si="2"/>
        <v>Neutral</v>
      </c>
      <c r="H22" s="3">
        <v>2023</v>
      </c>
    </row>
    <row r="23" spans="1:8" x14ac:dyDescent="0.25">
      <c r="A23" s="1">
        <v>21</v>
      </c>
      <c r="B23" s="3" t="s">
        <v>376</v>
      </c>
      <c r="C23" s="3" t="s">
        <v>44</v>
      </c>
      <c r="D23" s="3">
        <f t="shared" si="0"/>
        <v>7.7200000000000005E-2</v>
      </c>
      <c r="E23" s="3" t="s">
        <v>8</v>
      </c>
      <c r="F23" s="3">
        <f t="shared" si="1"/>
        <v>5</v>
      </c>
      <c r="G23" s="3" t="str">
        <f t="shared" si="2"/>
        <v>Neutral</v>
      </c>
      <c r="H23" s="3">
        <v>2023</v>
      </c>
    </row>
    <row r="24" spans="1:8" x14ac:dyDescent="0.25">
      <c r="A24" s="1">
        <v>22</v>
      </c>
      <c r="B24" s="3" t="s">
        <v>377</v>
      </c>
      <c r="C24" s="3" t="s">
        <v>7</v>
      </c>
      <c r="D24" s="3">
        <f t="shared" si="0"/>
        <v>0</v>
      </c>
      <c r="E24" s="3" t="s">
        <v>8</v>
      </c>
      <c r="F24" s="3">
        <f t="shared" si="1"/>
        <v>5</v>
      </c>
      <c r="G24" s="3" t="str">
        <f t="shared" si="2"/>
        <v>Neutral</v>
      </c>
      <c r="H24" s="3">
        <v>2023</v>
      </c>
    </row>
    <row r="25" spans="1:8" x14ac:dyDescent="0.25">
      <c r="A25" s="1">
        <v>23</v>
      </c>
      <c r="B25" s="3" t="s">
        <v>378</v>
      </c>
      <c r="C25" s="3" t="s">
        <v>7</v>
      </c>
      <c r="D25" s="3">
        <f t="shared" si="0"/>
        <v>0</v>
      </c>
      <c r="E25" s="3" t="s">
        <v>8</v>
      </c>
      <c r="F25" s="3">
        <f t="shared" si="1"/>
        <v>5</v>
      </c>
      <c r="G25" s="3" t="str">
        <f t="shared" si="2"/>
        <v>Neutral</v>
      </c>
      <c r="H25" s="3">
        <v>2023</v>
      </c>
    </row>
    <row r="26" spans="1:8" x14ac:dyDescent="0.25">
      <c r="A26" s="1">
        <v>24</v>
      </c>
      <c r="B26" s="3" t="s">
        <v>379</v>
      </c>
      <c r="C26" s="3" t="s">
        <v>134</v>
      </c>
      <c r="D26" s="3">
        <f t="shared" si="0"/>
        <v>0.74299999999999999</v>
      </c>
      <c r="E26" s="3" t="s">
        <v>4</v>
      </c>
      <c r="F26" s="3">
        <f t="shared" si="1"/>
        <v>9</v>
      </c>
      <c r="G26" s="3" t="str">
        <f t="shared" si="2"/>
        <v>Consolidación</v>
      </c>
      <c r="H26" s="3">
        <v>2023</v>
      </c>
    </row>
    <row r="27" spans="1:8" x14ac:dyDescent="0.25">
      <c r="A27" s="1">
        <v>25</v>
      </c>
      <c r="B27" s="3" t="s">
        <v>380</v>
      </c>
      <c r="C27" s="3" t="s">
        <v>154</v>
      </c>
      <c r="D27" s="3">
        <f t="shared" si="0"/>
        <v>0.45879999999999999</v>
      </c>
      <c r="E27" s="3" t="s">
        <v>10</v>
      </c>
      <c r="F27" s="3">
        <f t="shared" si="1"/>
        <v>7</v>
      </c>
      <c r="G27" s="3" t="str">
        <f t="shared" si="2"/>
        <v>Optimismo</v>
      </c>
      <c r="H27" s="3">
        <v>2023</v>
      </c>
    </row>
    <row r="28" spans="1:8" x14ac:dyDescent="0.25">
      <c r="A28" s="1">
        <v>26</v>
      </c>
      <c r="B28" s="3" t="s">
        <v>381</v>
      </c>
      <c r="C28" s="3" t="s">
        <v>382</v>
      </c>
      <c r="D28" s="3">
        <f t="shared" si="0"/>
        <v>0.83160000000000001</v>
      </c>
      <c r="E28" s="3" t="s">
        <v>4</v>
      </c>
      <c r="F28" s="3">
        <f t="shared" si="1"/>
        <v>9</v>
      </c>
      <c r="G28" s="3" t="str">
        <f t="shared" si="2"/>
        <v>Consolidación</v>
      </c>
      <c r="H28" s="3">
        <v>2023</v>
      </c>
    </row>
    <row r="29" spans="1:8" x14ac:dyDescent="0.25">
      <c r="A29" s="1">
        <v>27</v>
      </c>
      <c r="B29" s="3" t="s">
        <v>383</v>
      </c>
      <c r="C29" s="3" t="s">
        <v>7</v>
      </c>
      <c r="D29" s="3">
        <f t="shared" si="0"/>
        <v>0</v>
      </c>
      <c r="E29" s="3" t="s">
        <v>8</v>
      </c>
      <c r="F29" s="3">
        <f t="shared" si="1"/>
        <v>5</v>
      </c>
      <c r="G29" s="3" t="str">
        <f t="shared" si="2"/>
        <v>Neutral</v>
      </c>
      <c r="H29" s="3">
        <v>2023</v>
      </c>
    </row>
    <row r="30" spans="1:8" x14ac:dyDescent="0.25">
      <c r="A30" s="1">
        <v>28</v>
      </c>
      <c r="B30" s="3" t="s">
        <v>384</v>
      </c>
      <c r="C30" s="3" t="s">
        <v>44</v>
      </c>
      <c r="D30" s="3">
        <f t="shared" si="0"/>
        <v>7.7200000000000005E-2</v>
      </c>
      <c r="E30" s="3" t="s">
        <v>8</v>
      </c>
      <c r="F30" s="3">
        <f t="shared" si="1"/>
        <v>5</v>
      </c>
      <c r="G30" s="3" t="str">
        <f t="shared" si="2"/>
        <v>Neutral</v>
      </c>
      <c r="H30" s="3">
        <v>2023</v>
      </c>
    </row>
    <row r="31" spans="1:8" x14ac:dyDescent="0.25">
      <c r="A31" s="1">
        <v>29</v>
      </c>
      <c r="B31" s="3" t="s">
        <v>385</v>
      </c>
      <c r="C31" s="3" t="s">
        <v>386</v>
      </c>
      <c r="D31" s="3">
        <f t="shared" si="0"/>
        <v>-0.42149999999999999</v>
      </c>
      <c r="E31" s="3" t="s">
        <v>62</v>
      </c>
      <c r="F31" s="3">
        <f t="shared" si="1"/>
        <v>3</v>
      </c>
      <c r="G31" s="3" t="str">
        <f t="shared" si="2"/>
        <v>Escepticismo</v>
      </c>
      <c r="H31" s="3">
        <v>2023</v>
      </c>
    </row>
    <row r="32" spans="1:8" x14ac:dyDescent="0.25">
      <c r="A32" s="1">
        <v>30</v>
      </c>
      <c r="B32" s="3" t="s">
        <v>387</v>
      </c>
      <c r="C32" s="3" t="s">
        <v>78</v>
      </c>
      <c r="D32" s="3">
        <f t="shared" si="0"/>
        <v>0.44040000000000001</v>
      </c>
      <c r="E32" s="3" t="s">
        <v>10</v>
      </c>
      <c r="F32" s="3">
        <f t="shared" si="1"/>
        <v>7</v>
      </c>
      <c r="G32" s="3" t="str">
        <f t="shared" si="2"/>
        <v>Optimismo</v>
      </c>
      <c r="H32" s="3">
        <v>2023</v>
      </c>
    </row>
    <row r="33" spans="1:8" x14ac:dyDescent="0.25">
      <c r="A33" s="1">
        <v>31</v>
      </c>
      <c r="B33" s="3" t="s">
        <v>388</v>
      </c>
      <c r="C33" s="3" t="s">
        <v>164</v>
      </c>
      <c r="D33" s="3">
        <f t="shared" si="0"/>
        <v>0.52669999999999995</v>
      </c>
      <c r="E33" s="3" t="s">
        <v>9</v>
      </c>
      <c r="F33" s="3">
        <f t="shared" si="1"/>
        <v>8</v>
      </c>
      <c r="G33" s="3" t="str">
        <f t="shared" si="2"/>
        <v>Convicción</v>
      </c>
      <c r="H33" s="3">
        <v>2023</v>
      </c>
    </row>
    <row r="34" spans="1:8" x14ac:dyDescent="0.25">
      <c r="A34" s="1">
        <v>32</v>
      </c>
      <c r="B34" s="3" t="s">
        <v>389</v>
      </c>
      <c r="C34" s="3" t="s">
        <v>166</v>
      </c>
      <c r="D34" s="3">
        <f t="shared" si="0"/>
        <v>-0.49390000000000001</v>
      </c>
      <c r="E34" s="3" t="s">
        <v>62</v>
      </c>
      <c r="F34" s="3">
        <f t="shared" si="1"/>
        <v>3</v>
      </c>
      <c r="G34" s="3" t="str">
        <f t="shared" si="2"/>
        <v>Escepticismo</v>
      </c>
      <c r="H34" s="3">
        <v>2023</v>
      </c>
    </row>
    <row r="35" spans="1:8" x14ac:dyDescent="0.25">
      <c r="A35" s="1">
        <v>33</v>
      </c>
      <c r="B35" s="3" t="s">
        <v>390</v>
      </c>
      <c r="C35" s="3" t="s">
        <v>76</v>
      </c>
      <c r="D35" s="3">
        <f t="shared" si="0"/>
        <v>0.55740000000000001</v>
      </c>
      <c r="E35" s="3" t="s">
        <v>9</v>
      </c>
      <c r="F35" s="3">
        <f t="shared" si="1"/>
        <v>8</v>
      </c>
      <c r="G35" s="3" t="str">
        <f t="shared" si="2"/>
        <v>Convicción</v>
      </c>
      <c r="H35" s="3">
        <v>2023</v>
      </c>
    </row>
    <row r="36" spans="1:8" x14ac:dyDescent="0.25">
      <c r="A36" s="1">
        <v>34</v>
      </c>
      <c r="B36" s="3" t="s">
        <v>391</v>
      </c>
      <c r="C36" s="3" t="s">
        <v>148</v>
      </c>
      <c r="D36" s="3">
        <f t="shared" si="0"/>
        <v>-0.68079999999999996</v>
      </c>
      <c r="E36" s="3" t="s">
        <v>11</v>
      </c>
      <c r="F36" s="3">
        <f t="shared" si="1"/>
        <v>2</v>
      </c>
      <c r="G36" s="3" t="str">
        <f t="shared" si="2"/>
        <v>Inestabilidad</v>
      </c>
      <c r="H36" s="3">
        <v>2023</v>
      </c>
    </row>
    <row r="37" spans="1:8" x14ac:dyDescent="0.25">
      <c r="A37" s="1">
        <v>35</v>
      </c>
      <c r="B37" s="3" t="s">
        <v>392</v>
      </c>
      <c r="C37" s="3" t="s">
        <v>393</v>
      </c>
      <c r="D37" s="3">
        <f t="shared" si="0"/>
        <v>-0.51060000000000005</v>
      </c>
      <c r="E37" s="3" t="s">
        <v>11</v>
      </c>
      <c r="F37" s="3">
        <f t="shared" si="1"/>
        <v>2</v>
      </c>
      <c r="G37" s="3" t="str">
        <f t="shared" si="2"/>
        <v>Inestabilidad</v>
      </c>
      <c r="H37" s="3">
        <v>2023</v>
      </c>
    </row>
    <row r="38" spans="1:8" x14ac:dyDescent="0.25">
      <c r="A38" s="1">
        <v>36</v>
      </c>
      <c r="B38" s="3" t="s">
        <v>394</v>
      </c>
      <c r="C38" s="3" t="s">
        <v>0</v>
      </c>
      <c r="D38" s="3">
        <f t="shared" si="0"/>
        <v>0.2732</v>
      </c>
      <c r="E38" s="3" t="s">
        <v>1</v>
      </c>
      <c r="F38" s="3">
        <f t="shared" si="1"/>
        <v>6</v>
      </c>
      <c r="G38" s="3" t="str">
        <f t="shared" si="2"/>
        <v>Favorable</v>
      </c>
      <c r="H38" s="3">
        <v>2023</v>
      </c>
    </row>
    <row r="39" spans="1:8" x14ac:dyDescent="0.25">
      <c r="A39" s="1">
        <v>37</v>
      </c>
      <c r="B39" s="3" t="s">
        <v>395</v>
      </c>
      <c r="C39" s="3" t="s">
        <v>396</v>
      </c>
      <c r="D39" s="3">
        <f t="shared" si="0"/>
        <v>0.50829999999999997</v>
      </c>
      <c r="E39" s="3" t="s">
        <v>9</v>
      </c>
      <c r="F39" s="3">
        <f t="shared" si="1"/>
        <v>8</v>
      </c>
      <c r="G39" s="3" t="str">
        <f t="shared" si="2"/>
        <v>Convicción</v>
      </c>
      <c r="H39" s="3">
        <v>2023</v>
      </c>
    </row>
    <row r="40" spans="1:8" x14ac:dyDescent="0.25">
      <c r="A40" s="1">
        <v>38</v>
      </c>
      <c r="B40" s="3" t="s">
        <v>397</v>
      </c>
      <c r="C40" s="3" t="s">
        <v>54</v>
      </c>
      <c r="D40" s="3">
        <f t="shared" si="0"/>
        <v>0.85909999999999997</v>
      </c>
      <c r="E40" s="3" t="s">
        <v>4</v>
      </c>
      <c r="F40" s="3">
        <f t="shared" si="1"/>
        <v>9</v>
      </c>
      <c r="G40" s="3" t="str">
        <f t="shared" si="2"/>
        <v>Consolidación</v>
      </c>
      <c r="H40" s="3">
        <v>2023</v>
      </c>
    </row>
    <row r="41" spans="1:8" x14ac:dyDescent="0.25">
      <c r="A41" s="1">
        <v>39</v>
      </c>
      <c r="B41" s="3" t="s">
        <v>398</v>
      </c>
      <c r="C41" s="3" t="s">
        <v>399</v>
      </c>
      <c r="D41" s="3">
        <f t="shared" si="0"/>
        <v>0.54200000000000004</v>
      </c>
      <c r="E41" s="3" t="s">
        <v>9</v>
      </c>
      <c r="F41" s="3">
        <f t="shared" si="1"/>
        <v>8</v>
      </c>
      <c r="G41" s="3" t="str">
        <f t="shared" si="2"/>
        <v>Convicción</v>
      </c>
      <c r="H41" s="3">
        <v>2023</v>
      </c>
    </row>
    <row r="42" spans="1:8" x14ac:dyDescent="0.25">
      <c r="A42" s="1">
        <v>40</v>
      </c>
      <c r="B42" s="3" t="s">
        <v>400</v>
      </c>
      <c r="C42" s="3" t="s">
        <v>7</v>
      </c>
      <c r="D42" s="3">
        <f t="shared" si="0"/>
        <v>0</v>
      </c>
      <c r="E42" s="3" t="s">
        <v>8</v>
      </c>
      <c r="F42" s="3">
        <f t="shared" si="1"/>
        <v>5</v>
      </c>
      <c r="G42" s="3" t="str">
        <f t="shared" si="2"/>
        <v>Neutral</v>
      </c>
      <c r="H42" s="3">
        <v>2023</v>
      </c>
    </row>
    <row r="43" spans="1:8" x14ac:dyDescent="0.25">
      <c r="A43" s="1">
        <v>41</v>
      </c>
      <c r="B43" s="3" t="s">
        <v>401</v>
      </c>
      <c r="C43" s="3" t="s">
        <v>83</v>
      </c>
      <c r="D43" s="3">
        <f t="shared" si="0"/>
        <v>0.42149999999999999</v>
      </c>
      <c r="E43" s="3" t="s">
        <v>10</v>
      </c>
      <c r="F43" s="3">
        <f t="shared" si="1"/>
        <v>7</v>
      </c>
      <c r="G43" s="3" t="str">
        <f t="shared" si="2"/>
        <v>Optimismo</v>
      </c>
      <c r="H43" s="3">
        <v>2023</v>
      </c>
    </row>
    <row r="44" spans="1:8" x14ac:dyDescent="0.25">
      <c r="A44" s="1">
        <v>42</v>
      </c>
      <c r="B44" s="3" t="s">
        <v>402</v>
      </c>
      <c r="C44" s="3" t="s">
        <v>220</v>
      </c>
      <c r="D44" s="3">
        <f t="shared" si="0"/>
        <v>-0.2732</v>
      </c>
      <c r="E44" s="3" t="s">
        <v>6</v>
      </c>
      <c r="F44" s="3">
        <f t="shared" si="1"/>
        <v>4</v>
      </c>
      <c r="G44" s="3" t="str">
        <f t="shared" si="2"/>
        <v>Indiferente</v>
      </c>
      <c r="H44" s="3">
        <v>2023</v>
      </c>
    </row>
    <row r="45" spans="1:8" x14ac:dyDescent="0.25">
      <c r="A45" s="1">
        <v>43</v>
      </c>
      <c r="B45" s="3" t="s">
        <v>403</v>
      </c>
      <c r="C45" s="3" t="s">
        <v>78</v>
      </c>
      <c r="D45" s="3">
        <f t="shared" si="0"/>
        <v>0.44040000000000001</v>
      </c>
      <c r="E45" s="3" t="s">
        <v>10</v>
      </c>
      <c r="F45" s="3">
        <f t="shared" si="1"/>
        <v>7</v>
      </c>
      <c r="G45" s="3" t="str">
        <f t="shared" si="2"/>
        <v>Optimismo</v>
      </c>
      <c r="H45" s="3">
        <v>2023</v>
      </c>
    </row>
    <row r="46" spans="1:8" x14ac:dyDescent="0.25">
      <c r="A46" s="1">
        <v>44</v>
      </c>
      <c r="B46" s="3" t="s">
        <v>404</v>
      </c>
      <c r="C46" s="3" t="s">
        <v>405</v>
      </c>
      <c r="D46" s="3">
        <f t="shared" si="0"/>
        <v>-0.36909999999999998</v>
      </c>
      <c r="E46" s="3" t="s">
        <v>62</v>
      </c>
      <c r="F46" s="3">
        <f t="shared" si="1"/>
        <v>3</v>
      </c>
      <c r="G46" s="3" t="str">
        <f t="shared" si="2"/>
        <v>Escepticismo</v>
      </c>
      <c r="H46" s="3">
        <v>2023</v>
      </c>
    </row>
    <row r="47" spans="1:8" x14ac:dyDescent="0.25">
      <c r="A47" s="1">
        <v>45</v>
      </c>
      <c r="B47" s="3" t="s">
        <v>406</v>
      </c>
      <c r="C47" s="3" t="s">
        <v>7</v>
      </c>
      <c r="D47" s="3">
        <f t="shared" si="0"/>
        <v>0</v>
      </c>
      <c r="E47" s="3" t="s">
        <v>8</v>
      </c>
      <c r="F47" s="3">
        <f t="shared" si="1"/>
        <v>5</v>
      </c>
      <c r="G47" s="3" t="str">
        <f t="shared" si="2"/>
        <v>Neutral</v>
      </c>
      <c r="H47" s="3">
        <v>2023</v>
      </c>
    </row>
    <row r="48" spans="1:8" x14ac:dyDescent="0.25">
      <c r="A48" s="1">
        <v>46</v>
      </c>
      <c r="B48" s="3" t="s">
        <v>407</v>
      </c>
      <c r="C48" s="3" t="s">
        <v>105</v>
      </c>
      <c r="D48" s="3">
        <f t="shared" si="0"/>
        <v>0.82709999999999995</v>
      </c>
      <c r="E48" s="3" t="s">
        <v>4</v>
      </c>
      <c r="F48" s="3">
        <f t="shared" si="1"/>
        <v>9</v>
      </c>
      <c r="G48" s="3" t="str">
        <f t="shared" si="2"/>
        <v>Consolidación</v>
      </c>
      <c r="H48" s="3">
        <v>2023</v>
      </c>
    </row>
    <row r="49" spans="1:8" x14ac:dyDescent="0.25">
      <c r="A49" s="1">
        <v>47</v>
      </c>
      <c r="B49" s="3" t="s">
        <v>408</v>
      </c>
      <c r="C49" s="3" t="s">
        <v>105</v>
      </c>
      <c r="D49" s="3">
        <f t="shared" si="0"/>
        <v>0.82709999999999995</v>
      </c>
      <c r="E49" s="3" t="s">
        <v>4</v>
      </c>
      <c r="F49" s="3">
        <f t="shared" si="1"/>
        <v>9</v>
      </c>
      <c r="G49" s="3" t="str">
        <f t="shared" si="2"/>
        <v>Consolidación</v>
      </c>
      <c r="H49" s="3">
        <v>2023</v>
      </c>
    </row>
    <row r="50" spans="1:8" x14ac:dyDescent="0.25">
      <c r="A50" s="1">
        <v>48</v>
      </c>
      <c r="B50" s="3" t="s">
        <v>409</v>
      </c>
      <c r="C50" s="3" t="s">
        <v>14</v>
      </c>
      <c r="D50" s="3">
        <f t="shared" si="0"/>
        <v>0.61240000000000006</v>
      </c>
      <c r="E50" s="3" t="s">
        <v>9</v>
      </c>
      <c r="F50" s="3">
        <f t="shared" si="1"/>
        <v>8</v>
      </c>
      <c r="G50" s="3" t="str">
        <f t="shared" si="2"/>
        <v>Convicción</v>
      </c>
      <c r="H50" s="3">
        <v>2023</v>
      </c>
    </row>
    <row r="51" spans="1:8" x14ac:dyDescent="0.25">
      <c r="A51" s="1">
        <v>49</v>
      </c>
      <c r="B51" s="3" t="s">
        <v>410</v>
      </c>
      <c r="C51" s="3" t="s">
        <v>80</v>
      </c>
      <c r="D51" s="3">
        <f t="shared" si="0"/>
        <v>0.40189999999999998</v>
      </c>
      <c r="E51" s="3" t="s">
        <v>10</v>
      </c>
      <c r="F51" s="3">
        <f t="shared" si="1"/>
        <v>7</v>
      </c>
      <c r="G51" s="3" t="str">
        <f t="shared" si="2"/>
        <v>Optimismo</v>
      </c>
      <c r="H51" s="3">
        <v>2023</v>
      </c>
    </row>
    <row r="52" spans="1:8" x14ac:dyDescent="0.25">
      <c r="A52" s="1">
        <v>50</v>
      </c>
      <c r="B52" s="3" t="s">
        <v>411</v>
      </c>
      <c r="C52" s="3" t="s">
        <v>170</v>
      </c>
      <c r="D52" s="3">
        <f t="shared" si="0"/>
        <v>-0.44040000000000001</v>
      </c>
      <c r="E52" s="3" t="s">
        <v>62</v>
      </c>
      <c r="F52" s="3">
        <f t="shared" si="1"/>
        <v>3</v>
      </c>
      <c r="G52" s="3" t="str">
        <f t="shared" si="2"/>
        <v>Escepticismo</v>
      </c>
      <c r="H52" s="3">
        <v>2023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02F3-2DE7-4DD1-823B-F1C16C4F72A1}">
  <dimension ref="A1:L80"/>
  <sheetViews>
    <sheetView tabSelected="1" workbookViewId="0">
      <selection activeCell="G72" sqref="G72"/>
    </sheetView>
  </sheetViews>
  <sheetFormatPr baseColWidth="10" defaultColWidth="11.42578125" defaultRowHeight="15" x14ac:dyDescent="0.25"/>
  <cols>
    <col min="2" max="2" width="35.85546875" customWidth="1"/>
    <col min="7" max="7" width="18.28515625" customWidth="1"/>
    <col min="11" max="11" width="15.42578125" customWidth="1"/>
  </cols>
  <sheetData>
    <row r="1" spans="1:12" x14ac:dyDescent="0.25">
      <c r="A1" s="3"/>
      <c r="B1" s="1" t="s">
        <v>140</v>
      </c>
      <c r="C1" s="1" t="s">
        <v>17</v>
      </c>
      <c r="D1" s="1" t="s">
        <v>16</v>
      </c>
      <c r="E1" s="1" t="s">
        <v>18</v>
      </c>
      <c r="F1" s="1" t="s">
        <v>139</v>
      </c>
      <c r="G1" s="1" t="s">
        <v>20</v>
      </c>
      <c r="H1" s="1" t="s">
        <v>21</v>
      </c>
    </row>
    <row r="2" spans="1:12" x14ac:dyDescent="0.25">
      <c r="A2" s="1">
        <v>0</v>
      </c>
      <c r="B2" s="3" t="s">
        <v>265</v>
      </c>
      <c r="C2" s="3" t="s">
        <v>7</v>
      </c>
      <c r="D2" s="3">
        <f>+C2+0</f>
        <v>0</v>
      </c>
      <c r="E2" s="3" t="s">
        <v>8</v>
      </c>
      <c r="F2" s="3">
        <f>+E2+0</f>
        <v>5</v>
      </c>
      <c r="G2" s="3" t="str">
        <f>+VLOOKUP(F2,$J$3:$K$13,2,FALSE)</f>
        <v>Neutral</v>
      </c>
      <c r="H2" s="3">
        <v>2024</v>
      </c>
    </row>
    <row r="3" spans="1:12" x14ac:dyDescent="0.25">
      <c r="A3" s="1">
        <v>1</v>
      </c>
      <c r="B3" s="3" t="s">
        <v>266</v>
      </c>
      <c r="C3" s="3" t="s">
        <v>37</v>
      </c>
      <c r="D3" s="3">
        <f t="shared" ref="D3:D66" si="0">+C3+0</f>
        <v>0.31819999999999998</v>
      </c>
      <c r="E3" s="3" t="s">
        <v>10</v>
      </c>
      <c r="F3" s="3">
        <f t="shared" ref="F3:F66" si="1">+E3+0</f>
        <v>7</v>
      </c>
      <c r="G3" s="3" t="str">
        <f t="shared" ref="G3:G66" si="2">+VLOOKUP(F3,$J$3:$K$13,2,FALSE)</f>
        <v>Optimismo</v>
      </c>
      <c r="H3" s="3">
        <v>2024</v>
      </c>
      <c r="J3" s="3">
        <v>0</v>
      </c>
      <c r="K3" s="4" t="s">
        <v>22</v>
      </c>
      <c r="L3" s="3">
        <f t="shared" ref="L3:L13" si="3">+COUNTIF($F$2:$F$80,J3)</f>
        <v>0</v>
      </c>
    </row>
    <row r="4" spans="1:12" x14ac:dyDescent="0.25">
      <c r="A4" s="1">
        <v>2</v>
      </c>
      <c r="B4" s="3" t="s">
        <v>267</v>
      </c>
      <c r="C4" s="3" t="s">
        <v>7</v>
      </c>
      <c r="D4" s="3">
        <f t="shared" si="0"/>
        <v>0</v>
      </c>
      <c r="E4" s="3" t="s">
        <v>8</v>
      </c>
      <c r="F4" s="3">
        <f t="shared" si="1"/>
        <v>5</v>
      </c>
      <c r="G4" s="3" t="str">
        <f t="shared" si="2"/>
        <v>Neutral</v>
      </c>
      <c r="H4" s="3">
        <v>2024</v>
      </c>
      <c r="J4" s="3">
        <v>1</v>
      </c>
      <c r="K4" s="4" t="s">
        <v>23</v>
      </c>
      <c r="L4" s="3">
        <f t="shared" si="3"/>
        <v>3</v>
      </c>
    </row>
    <row r="5" spans="1:12" x14ac:dyDescent="0.25">
      <c r="A5" s="1">
        <v>3</v>
      </c>
      <c r="B5" s="3" t="s">
        <v>268</v>
      </c>
      <c r="C5" s="3" t="s">
        <v>7</v>
      </c>
      <c r="D5" s="3">
        <f t="shared" si="0"/>
        <v>0</v>
      </c>
      <c r="E5" s="3" t="s">
        <v>8</v>
      </c>
      <c r="F5" s="3">
        <f t="shared" si="1"/>
        <v>5</v>
      </c>
      <c r="G5" s="3" t="str">
        <f t="shared" si="2"/>
        <v>Neutral</v>
      </c>
      <c r="H5" s="3">
        <v>2024</v>
      </c>
      <c r="J5" s="3">
        <v>2</v>
      </c>
      <c r="K5" s="4" t="s">
        <v>24</v>
      </c>
      <c r="L5" s="3">
        <f t="shared" si="3"/>
        <v>2</v>
      </c>
    </row>
    <row r="6" spans="1:12" x14ac:dyDescent="0.25">
      <c r="A6" s="1">
        <v>4</v>
      </c>
      <c r="B6" s="3" t="s">
        <v>269</v>
      </c>
      <c r="C6" s="3" t="s">
        <v>105</v>
      </c>
      <c r="D6" s="3">
        <f t="shared" si="0"/>
        <v>0.82709999999999995</v>
      </c>
      <c r="E6" s="3" t="s">
        <v>4</v>
      </c>
      <c r="F6" s="3">
        <f t="shared" si="1"/>
        <v>9</v>
      </c>
      <c r="G6" s="3" t="str">
        <f t="shared" si="2"/>
        <v>Consolidación</v>
      </c>
      <c r="H6" s="3">
        <v>2024</v>
      </c>
      <c r="J6" s="3">
        <v>3</v>
      </c>
      <c r="K6" s="4" t="s">
        <v>25</v>
      </c>
      <c r="L6" s="3">
        <f t="shared" si="3"/>
        <v>1</v>
      </c>
    </row>
    <row r="7" spans="1:12" x14ac:dyDescent="0.25">
      <c r="A7" s="1">
        <v>5</v>
      </c>
      <c r="B7" s="3" t="s">
        <v>270</v>
      </c>
      <c r="C7" s="3" t="s">
        <v>88</v>
      </c>
      <c r="D7" s="3">
        <f t="shared" si="0"/>
        <v>0.1779</v>
      </c>
      <c r="E7" s="3" t="s">
        <v>1</v>
      </c>
      <c r="F7" s="3">
        <f t="shared" si="1"/>
        <v>6</v>
      </c>
      <c r="G7" s="3" t="str">
        <f t="shared" si="2"/>
        <v>Favorable</v>
      </c>
      <c r="H7" s="3">
        <v>2024</v>
      </c>
      <c r="J7" s="3">
        <v>4</v>
      </c>
      <c r="K7" s="4" t="s">
        <v>26</v>
      </c>
      <c r="L7" s="3">
        <f t="shared" si="3"/>
        <v>7</v>
      </c>
    </row>
    <row r="8" spans="1:12" x14ac:dyDescent="0.25">
      <c r="A8" s="1">
        <v>6</v>
      </c>
      <c r="B8" s="3" t="s">
        <v>271</v>
      </c>
      <c r="C8" s="3" t="s">
        <v>7</v>
      </c>
      <c r="D8" s="3">
        <f t="shared" si="0"/>
        <v>0</v>
      </c>
      <c r="E8" s="3" t="s">
        <v>8</v>
      </c>
      <c r="F8" s="3">
        <f t="shared" si="1"/>
        <v>5</v>
      </c>
      <c r="G8" s="3" t="str">
        <f t="shared" si="2"/>
        <v>Neutral</v>
      </c>
      <c r="H8" s="3">
        <v>2024</v>
      </c>
      <c r="J8" s="3">
        <v>5</v>
      </c>
      <c r="K8" s="4" t="s">
        <v>27</v>
      </c>
      <c r="L8" s="3">
        <f t="shared" si="3"/>
        <v>27</v>
      </c>
    </row>
    <row r="9" spans="1:12" x14ac:dyDescent="0.25">
      <c r="A9" s="1">
        <v>7</v>
      </c>
      <c r="B9" s="3" t="s">
        <v>272</v>
      </c>
      <c r="C9" s="3" t="s">
        <v>54</v>
      </c>
      <c r="D9" s="3">
        <f t="shared" si="0"/>
        <v>0.85909999999999997</v>
      </c>
      <c r="E9" s="3" t="s">
        <v>4</v>
      </c>
      <c r="F9" s="3">
        <f t="shared" si="1"/>
        <v>9</v>
      </c>
      <c r="G9" s="3" t="str">
        <f t="shared" si="2"/>
        <v>Consolidación</v>
      </c>
      <c r="H9" s="3">
        <v>2024</v>
      </c>
      <c r="J9" s="3">
        <v>6</v>
      </c>
      <c r="K9" s="4" t="s">
        <v>28</v>
      </c>
      <c r="L9" s="3">
        <f t="shared" si="3"/>
        <v>6</v>
      </c>
    </row>
    <row r="10" spans="1:12" x14ac:dyDescent="0.25">
      <c r="A10" s="1">
        <v>8</v>
      </c>
      <c r="B10" s="3" t="s">
        <v>273</v>
      </c>
      <c r="C10" s="3" t="s">
        <v>274</v>
      </c>
      <c r="D10" s="3">
        <f t="shared" si="0"/>
        <v>0.95779999999999998</v>
      </c>
      <c r="E10" s="3" t="s">
        <v>2</v>
      </c>
      <c r="F10" s="3">
        <f t="shared" si="1"/>
        <v>10</v>
      </c>
      <c r="G10" s="3" t="str">
        <f t="shared" si="2"/>
        <v>Confianza</v>
      </c>
      <c r="H10" s="3">
        <v>2024</v>
      </c>
      <c r="J10" s="3">
        <v>7</v>
      </c>
      <c r="K10" s="4" t="s">
        <v>29</v>
      </c>
      <c r="L10" s="3">
        <f t="shared" si="3"/>
        <v>10</v>
      </c>
    </row>
    <row r="11" spans="1:12" x14ac:dyDescent="0.25">
      <c r="A11" s="1">
        <v>9</v>
      </c>
      <c r="B11" s="3" t="s">
        <v>275</v>
      </c>
      <c r="C11" s="3" t="s">
        <v>157</v>
      </c>
      <c r="D11" s="3">
        <f t="shared" si="0"/>
        <v>0.34</v>
      </c>
      <c r="E11" s="3" t="s">
        <v>10</v>
      </c>
      <c r="F11" s="3">
        <f t="shared" si="1"/>
        <v>7</v>
      </c>
      <c r="G11" s="3" t="str">
        <f t="shared" si="2"/>
        <v>Optimismo</v>
      </c>
      <c r="H11" s="3">
        <v>2024</v>
      </c>
      <c r="J11" s="3">
        <v>8</v>
      </c>
      <c r="K11" s="4" t="s">
        <v>30</v>
      </c>
      <c r="L11" s="3">
        <f t="shared" si="3"/>
        <v>12</v>
      </c>
    </row>
    <row r="12" spans="1:12" x14ac:dyDescent="0.25">
      <c r="A12" s="1">
        <v>10</v>
      </c>
      <c r="B12" s="3" t="s">
        <v>276</v>
      </c>
      <c r="C12" s="3" t="s">
        <v>35</v>
      </c>
      <c r="D12" s="3">
        <f t="shared" si="0"/>
        <v>0.75790000000000002</v>
      </c>
      <c r="E12" s="3" t="s">
        <v>4</v>
      </c>
      <c r="F12" s="3">
        <f t="shared" si="1"/>
        <v>9</v>
      </c>
      <c r="G12" s="3" t="str">
        <f t="shared" si="2"/>
        <v>Consolidación</v>
      </c>
      <c r="H12" s="3">
        <v>2024</v>
      </c>
      <c r="J12" s="3">
        <v>9</v>
      </c>
      <c r="K12" s="4" t="s">
        <v>31</v>
      </c>
      <c r="L12" s="3">
        <f t="shared" si="3"/>
        <v>9</v>
      </c>
    </row>
    <row r="13" spans="1:12" x14ac:dyDescent="0.25">
      <c r="A13" s="1">
        <v>11</v>
      </c>
      <c r="B13" s="3" t="s">
        <v>277</v>
      </c>
      <c r="C13" s="3" t="s">
        <v>7</v>
      </c>
      <c r="D13" s="3">
        <f t="shared" si="0"/>
        <v>0</v>
      </c>
      <c r="E13" s="3" t="s">
        <v>8</v>
      </c>
      <c r="F13" s="3">
        <f t="shared" si="1"/>
        <v>5</v>
      </c>
      <c r="G13" s="3" t="str">
        <f t="shared" si="2"/>
        <v>Neutral</v>
      </c>
      <c r="H13" s="3">
        <v>2024</v>
      </c>
      <c r="J13" s="3">
        <v>10</v>
      </c>
      <c r="K13" s="4" t="s">
        <v>32</v>
      </c>
      <c r="L13" s="3">
        <f t="shared" si="3"/>
        <v>2</v>
      </c>
    </row>
    <row r="14" spans="1:12" x14ac:dyDescent="0.25">
      <c r="A14" s="1">
        <v>12</v>
      </c>
      <c r="B14" s="3" t="s">
        <v>278</v>
      </c>
      <c r="C14" s="3" t="s">
        <v>105</v>
      </c>
      <c r="D14" s="3">
        <f t="shared" si="0"/>
        <v>0.82709999999999995</v>
      </c>
      <c r="E14" s="3" t="s">
        <v>4</v>
      </c>
      <c r="F14" s="3">
        <f t="shared" si="1"/>
        <v>9</v>
      </c>
      <c r="G14" s="3" t="str">
        <f t="shared" si="2"/>
        <v>Consolidación</v>
      </c>
      <c r="H14" s="3">
        <v>2024</v>
      </c>
      <c r="J14" s="3"/>
      <c r="K14" s="3" t="s">
        <v>413</v>
      </c>
      <c r="L14" s="3">
        <f>SUM(L3:L13)</f>
        <v>79</v>
      </c>
    </row>
    <row r="15" spans="1:12" x14ac:dyDescent="0.25">
      <c r="A15" s="1">
        <v>13</v>
      </c>
      <c r="B15" s="3" t="s">
        <v>279</v>
      </c>
      <c r="C15" s="3" t="s">
        <v>7</v>
      </c>
      <c r="D15" s="3">
        <f t="shared" si="0"/>
        <v>0</v>
      </c>
      <c r="E15" s="3" t="s">
        <v>8</v>
      </c>
      <c r="F15" s="3">
        <f t="shared" si="1"/>
        <v>5</v>
      </c>
      <c r="G15" s="3" t="str">
        <f t="shared" si="2"/>
        <v>Neutral</v>
      </c>
      <c r="H15" s="3">
        <v>2024</v>
      </c>
    </row>
    <row r="16" spans="1:12" x14ac:dyDescent="0.25">
      <c r="A16" s="1">
        <v>14</v>
      </c>
      <c r="B16" s="3" t="s">
        <v>280</v>
      </c>
      <c r="C16" s="3" t="s">
        <v>158</v>
      </c>
      <c r="D16" s="3">
        <f t="shared" si="0"/>
        <v>0.64859999999999995</v>
      </c>
      <c r="E16" s="3" t="s">
        <v>9</v>
      </c>
      <c r="F16" s="3">
        <f t="shared" si="1"/>
        <v>8</v>
      </c>
      <c r="G16" s="3" t="str">
        <f t="shared" si="2"/>
        <v>Convicción</v>
      </c>
      <c r="H16" s="3">
        <v>2024</v>
      </c>
    </row>
    <row r="17" spans="1:8" x14ac:dyDescent="0.25">
      <c r="A17" s="1">
        <v>15</v>
      </c>
      <c r="B17" s="3" t="s">
        <v>281</v>
      </c>
      <c r="C17" s="3" t="s">
        <v>7</v>
      </c>
      <c r="D17" s="3">
        <f t="shared" si="0"/>
        <v>0</v>
      </c>
      <c r="E17" s="3" t="s">
        <v>8</v>
      </c>
      <c r="F17" s="3">
        <f t="shared" si="1"/>
        <v>5</v>
      </c>
      <c r="G17" s="3" t="str">
        <f t="shared" si="2"/>
        <v>Neutral</v>
      </c>
      <c r="H17" s="3">
        <v>2024</v>
      </c>
    </row>
    <row r="18" spans="1:8" x14ac:dyDescent="0.25">
      <c r="A18" s="1">
        <v>16</v>
      </c>
      <c r="B18" s="3" t="s">
        <v>282</v>
      </c>
      <c r="C18" s="3" t="s">
        <v>7</v>
      </c>
      <c r="D18" s="3">
        <f t="shared" si="0"/>
        <v>0</v>
      </c>
      <c r="E18" s="3" t="s">
        <v>8</v>
      </c>
      <c r="F18" s="3">
        <f t="shared" si="1"/>
        <v>5</v>
      </c>
      <c r="G18" s="3" t="str">
        <f t="shared" si="2"/>
        <v>Neutral</v>
      </c>
      <c r="H18" s="3">
        <v>2024</v>
      </c>
    </row>
    <row r="19" spans="1:8" x14ac:dyDescent="0.25">
      <c r="A19" s="1">
        <v>17</v>
      </c>
      <c r="B19" s="3" t="s">
        <v>283</v>
      </c>
      <c r="C19" s="3" t="s">
        <v>158</v>
      </c>
      <c r="D19" s="3">
        <f t="shared" si="0"/>
        <v>0.64859999999999995</v>
      </c>
      <c r="E19" s="3" t="s">
        <v>9</v>
      </c>
      <c r="F19" s="3">
        <f t="shared" si="1"/>
        <v>8</v>
      </c>
      <c r="G19" s="3" t="str">
        <f t="shared" si="2"/>
        <v>Convicción</v>
      </c>
      <c r="H19" s="3">
        <v>2024</v>
      </c>
    </row>
    <row r="20" spans="1:8" x14ac:dyDescent="0.25">
      <c r="A20" s="1">
        <v>18</v>
      </c>
      <c r="B20" s="3" t="s">
        <v>284</v>
      </c>
      <c r="C20" s="3" t="s">
        <v>5</v>
      </c>
      <c r="D20" s="3">
        <f t="shared" si="0"/>
        <v>-0.1779</v>
      </c>
      <c r="E20" s="3" t="s">
        <v>6</v>
      </c>
      <c r="F20" s="3">
        <f t="shared" si="1"/>
        <v>4</v>
      </c>
      <c r="G20" s="3" t="str">
        <f t="shared" si="2"/>
        <v>Indiferente</v>
      </c>
      <c r="H20" s="3">
        <v>2024</v>
      </c>
    </row>
    <row r="21" spans="1:8" x14ac:dyDescent="0.25">
      <c r="A21" s="1">
        <v>19</v>
      </c>
      <c r="B21" s="3" t="s">
        <v>285</v>
      </c>
      <c r="C21" s="3" t="s">
        <v>236</v>
      </c>
      <c r="D21" s="3">
        <f t="shared" si="0"/>
        <v>-0.40329999999999999</v>
      </c>
      <c r="E21" s="3" t="s">
        <v>62</v>
      </c>
      <c r="F21" s="3">
        <f t="shared" si="1"/>
        <v>3</v>
      </c>
      <c r="G21" s="3" t="str">
        <f t="shared" si="2"/>
        <v>Escepticismo</v>
      </c>
      <c r="H21" s="3">
        <v>2024</v>
      </c>
    </row>
    <row r="22" spans="1:8" x14ac:dyDescent="0.25">
      <c r="A22" s="1">
        <v>20</v>
      </c>
      <c r="B22" s="3" t="s">
        <v>286</v>
      </c>
      <c r="C22" s="3" t="s">
        <v>152</v>
      </c>
      <c r="D22" s="3">
        <f t="shared" si="0"/>
        <v>0.51060000000000005</v>
      </c>
      <c r="E22" s="3" t="s">
        <v>9</v>
      </c>
      <c r="F22" s="3">
        <f t="shared" si="1"/>
        <v>8</v>
      </c>
      <c r="G22" s="3" t="str">
        <f t="shared" si="2"/>
        <v>Convicción</v>
      </c>
      <c r="H22" s="3">
        <v>2024</v>
      </c>
    </row>
    <row r="23" spans="1:8" x14ac:dyDescent="0.25">
      <c r="A23" s="1">
        <v>21</v>
      </c>
      <c r="B23" s="3" t="s">
        <v>287</v>
      </c>
      <c r="C23" s="3" t="s">
        <v>158</v>
      </c>
      <c r="D23" s="3">
        <f t="shared" si="0"/>
        <v>0.64859999999999995</v>
      </c>
      <c r="E23" s="3" t="s">
        <v>9</v>
      </c>
      <c r="F23" s="3">
        <f t="shared" si="1"/>
        <v>8</v>
      </c>
      <c r="G23" s="3" t="str">
        <f t="shared" si="2"/>
        <v>Convicción</v>
      </c>
      <c r="H23" s="3">
        <v>2024</v>
      </c>
    </row>
    <row r="24" spans="1:8" x14ac:dyDescent="0.25">
      <c r="A24" s="1">
        <v>22</v>
      </c>
      <c r="B24" s="3" t="s">
        <v>288</v>
      </c>
      <c r="C24" s="3" t="s">
        <v>83</v>
      </c>
      <c r="D24" s="3">
        <f t="shared" si="0"/>
        <v>0.42149999999999999</v>
      </c>
      <c r="E24" s="3" t="s">
        <v>10</v>
      </c>
      <c r="F24" s="3">
        <f t="shared" si="1"/>
        <v>7</v>
      </c>
      <c r="G24" s="3" t="str">
        <f t="shared" si="2"/>
        <v>Optimismo</v>
      </c>
      <c r="H24" s="3">
        <v>2024</v>
      </c>
    </row>
    <row r="25" spans="1:8" x14ac:dyDescent="0.25">
      <c r="A25" s="1">
        <v>23</v>
      </c>
      <c r="B25" s="3" t="s">
        <v>289</v>
      </c>
      <c r="C25" s="3" t="s">
        <v>149</v>
      </c>
      <c r="D25" s="3">
        <f t="shared" si="0"/>
        <v>-0.76500000000000001</v>
      </c>
      <c r="E25" s="3" t="s">
        <v>145</v>
      </c>
      <c r="F25" s="3">
        <f t="shared" si="1"/>
        <v>1</v>
      </c>
      <c r="G25" s="3" t="str">
        <f t="shared" si="2"/>
        <v>Pesimismo</v>
      </c>
      <c r="H25" s="3">
        <v>2024</v>
      </c>
    </row>
    <row r="26" spans="1:8" x14ac:dyDescent="0.25">
      <c r="A26" s="1">
        <v>24</v>
      </c>
      <c r="B26" s="3" t="s">
        <v>290</v>
      </c>
      <c r="C26" s="3" t="s">
        <v>164</v>
      </c>
      <c r="D26" s="3">
        <f t="shared" si="0"/>
        <v>0.52669999999999995</v>
      </c>
      <c r="E26" s="3" t="s">
        <v>9</v>
      </c>
      <c r="F26" s="3">
        <f t="shared" si="1"/>
        <v>8</v>
      </c>
      <c r="G26" s="3" t="str">
        <f t="shared" si="2"/>
        <v>Convicción</v>
      </c>
      <c r="H26" s="3">
        <v>2024</v>
      </c>
    </row>
    <row r="27" spans="1:8" x14ac:dyDescent="0.25">
      <c r="A27" s="1">
        <v>25</v>
      </c>
      <c r="B27" s="3" t="s">
        <v>291</v>
      </c>
      <c r="C27" s="3" t="s">
        <v>220</v>
      </c>
      <c r="D27" s="3">
        <f t="shared" si="0"/>
        <v>-0.2732</v>
      </c>
      <c r="E27" s="3" t="s">
        <v>6</v>
      </c>
      <c r="F27" s="3">
        <f t="shared" si="1"/>
        <v>4</v>
      </c>
      <c r="G27" s="3" t="str">
        <f t="shared" si="2"/>
        <v>Indiferente</v>
      </c>
      <c r="H27" s="3">
        <v>2024</v>
      </c>
    </row>
    <row r="28" spans="1:8" x14ac:dyDescent="0.25">
      <c r="A28" s="1">
        <v>26</v>
      </c>
      <c r="B28" s="3" t="s">
        <v>292</v>
      </c>
      <c r="C28" s="3" t="s">
        <v>101</v>
      </c>
      <c r="D28" s="3">
        <f t="shared" si="0"/>
        <v>0.73509999999999998</v>
      </c>
      <c r="E28" s="3" t="s">
        <v>4</v>
      </c>
      <c r="F28" s="3">
        <f t="shared" si="1"/>
        <v>9</v>
      </c>
      <c r="G28" s="3" t="str">
        <f t="shared" si="2"/>
        <v>Consolidación</v>
      </c>
      <c r="H28" s="3">
        <v>2024</v>
      </c>
    </row>
    <row r="29" spans="1:8" x14ac:dyDescent="0.25">
      <c r="A29" s="1">
        <v>27</v>
      </c>
      <c r="B29" s="3" t="s">
        <v>293</v>
      </c>
      <c r="C29" s="3" t="s">
        <v>294</v>
      </c>
      <c r="D29" s="3">
        <f t="shared" si="0"/>
        <v>-0.16950000000000001</v>
      </c>
      <c r="E29" s="3" t="s">
        <v>6</v>
      </c>
      <c r="F29" s="3">
        <f t="shared" si="1"/>
        <v>4</v>
      </c>
      <c r="G29" s="3" t="str">
        <f t="shared" si="2"/>
        <v>Indiferente</v>
      </c>
      <c r="H29" s="3">
        <v>2024</v>
      </c>
    </row>
    <row r="30" spans="1:8" x14ac:dyDescent="0.25">
      <c r="A30" s="1">
        <v>28</v>
      </c>
      <c r="B30" s="3" t="s">
        <v>295</v>
      </c>
      <c r="C30" s="3" t="s">
        <v>296</v>
      </c>
      <c r="D30" s="3">
        <f t="shared" si="0"/>
        <v>-0.70730000000000004</v>
      </c>
      <c r="E30" s="3" t="s">
        <v>145</v>
      </c>
      <c r="F30" s="3">
        <f t="shared" si="1"/>
        <v>1</v>
      </c>
      <c r="G30" s="3" t="str">
        <f t="shared" si="2"/>
        <v>Pesimismo</v>
      </c>
      <c r="H30" s="3">
        <v>2024</v>
      </c>
    </row>
    <row r="31" spans="1:8" x14ac:dyDescent="0.25">
      <c r="A31" s="1">
        <v>29</v>
      </c>
      <c r="B31" s="3" t="s">
        <v>297</v>
      </c>
      <c r="C31" s="3" t="s">
        <v>7</v>
      </c>
      <c r="D31" s="3">
        <f t="shared" si="0"/>
        <v>0</v>
      </c>
      <c r="E31" s="3" t="s">
        <v>8</v>
      </c>
      <c r="F31" s="3">
        <f t="shared" si="1"/>
        <v>5</v>
      </c>
      <c r="G31" s="3" t="str">
        <f t="shared" si="2"/>
        <v>Neutral</v>
      </c>
      <c r="H31" s="3">
        <v>2024</v>
      </c>
    </row>
    <row r="32" spans="1:8" x14ac:dyDescent="0.25">
      <c r="A32" s="1">
        <v>30</v>
      </c>
      <c r="B32" s="3" t="s">
        <v>298</v>
      </c>
      <c r="C32" s="3" t="s">
        <v>80</v>
      </c>
      <c r="D32" s="3">
        <f t="shared" si="0"/>
        <v>0.40189999999999998</v>
      </c>
      <c r="E32" s="3" t="s">
        <v>10</v>
      </c>
      <c r="F32" s="3">
        <f t="shared" si="1"/>
        <v>7</v>
      </c>
      <c r="G32" s="3" t="str">
        <f t="shared" si="2"/>
        <v>Optimismo</v>
      </c>
      <c r="H32" s="3">
        <v>2024</v>
      </c>
    </row>
    <row r="33" spans="1:8" x14ac:dyDescent="0.25">
      <c r="A33" s="1">
        <v>31</v>
      </c>
      <c r="B33" s="3" t="s">
        <v>299</v>
      </c>
      <c r="C33" s="3" t="s">
        <v>7</v>
      </c>
      <c r="D33" s="3">
        <f t="shared" si="0"/>
        <v>0</v>
      </c>
      <c r="E33" s="3" t="s">
        <v>8</v>
      </c>
      <c r="F33" s="3">
        <f t="shared" si="1"/>
        <v>5</v>
      </c>
      <c r="G33" s="3" t="str">
        <f t="shared" si="2"/>
        <v>Neutral</v>
      </c>
      <c r="H33" s="3">
        <v>2024</v>
      </c>
    </row>
    <row r="34" spans="1:8" x14ac:dyDescent="0.25">
      <c r="A34" s="1">
        <v>32</v>
      </c>
      <c r="B34" s="3" t="s">
        <v>300</v>
      </c>
      <c r="C34" s="3" t="s">
        <v>80</v>
      </c>
      <c r="D34" s="3">
        <f t="shared" si="0"/>
        <v>0.40189999999999998</v>
      </c>
      <c r="E34" s="3" t="s">
        <v>10</v>
      </c>
      <c r="F34" s="3">
        <f t="shared" si="1"/>
        <v>7</v>
      </c>
      <c r="G34" s="3" t="str">
        <f t="shared" si="2"/>
        <v>Optimismo</v>
      </c>
      <c r="H34" s="3">
        <v>2024</v>
      </c>
    </row>
    <row r="35" spans="1:8" x14ac:dyDescent="0.25">
      <c r="A35" s="1">
        <v>33</v>
      </c>
      <c r="B35" s="3" t="s">
        <v>301</v>
      </c>
      <c r="C35" s="3" t="s">
        <v>144</v>
      </c>
      <c r="D35" s="3">
        <f t="shared" si="0"/>
        <v>0.49390000000000001</v>
      </c>
      <c r="E35" s="3" t="s">
        <v>10</v>
      </c>
      <c r="F35" s="3">
        <f t="shared" si="1"/>
        <v>7</v>
      </c>
      <c r="G35" s="3" t="str">
        <f t="shared" si="2"/>
        <v>Optimismo</v>
      </c>
      <c r="H35" s="3">
        <v>2024</v>
      </c>
    </row>
    <row r="36" spans="1:8" x14ac:dyDescent="0.25">
      <c r="A36" s="1">
        <v>34</v>
      </c>
      <c r="B36" s="3" t="s">
        <v>302</v>
      </c>
      <c r="C36" s="3" t="s">
        <v>7</v>
      </c>
      <c r="D36" s="3">
        <f t="shared" si="0"/>
        <v>0</v>
      </c>
      <c r="E36" s="3" t="s">
        <v>8</v>
      </c>
      <c r="F36" s="3">
        <f t="shared" si="1"/>
        <v>5</v>
      </c>
      <c r="G36" s="3" t="str">
        <f t="shared" si="2"/>
        <v>Neutral</v>
      </c>
      <c r="H36" s="3">
        <v>2024</v>
      </c>
    </row>
    <row r="37" spans="1:8" x14ac:dyDescent="0.25">
      <c r="A37" s="1">
        <v>35</v>
      </c>
      <c r="B37" s="3" t="s">
        <v>303</v>
      </c>
      <c r="C37" s="3" t="s">
        <v>7</v>
      </c>
      <c r="D37" s="3">
        <f t="shared" si="0"/>
        <v>0</v>
      </c>
      <c r="E37" s="3" t="s">
        <v>8</v>
      </c>
      <c r="F37" s="3">
        <f t="shared" si="1"/>
        <v>5</v>
      </c>
      <c r="G37" s="3" t="str">
        <f t="shared" si="2"/>
        <v>Neutral</v>
      </c>
      <c r="H37" s="3">
        <v>2024</v>
      </c>
    </row>
    <row r="38" spans="1:8" x14ac:dyDescent="0.25">
      <c r="A38" s="1">
        <v>36</v>
      </c>
      <c r="B38" s="3" t="s">
        <v>304</v>
      </c>
      <c r="C38" s="3" t="s">
        <v>160</v>
      </c>
      <c r="D38" s="3">
        <f t="shared" si="0"/>
        <v>0.5423</v>
      </c>
      <c r="E38" s="3" t="s">
        <v>9</v>
      </c>
      <c r="F38" s="3">
        <f t="shared" si="1"/>
        <v>8</v>
      </c>
      <c r="G38" s="3" t="str">
        <f t="shared" si="2"/>
        <v>Convicción</v>
      </c>
      <c r="H38" s="3">
        <v>2024</v>
      </c>
    </row>
    <row r="39" spans="1:8" x14ac:dyDescent="0.25">
      <c r="A39" s="1">
        <v>37</v>
      </c>
      <c r="B39" s="3" t="s">
        <v>305</v>
      </c>
      <c r="C39" s="3" t="s">
        <v>153</v>
      </c>
      <c r="D39" s="3">
        <f t="shared" si="0"/>
        <v>0.62490000000000001</v>
      </c>
      <c r="E39" s="3" t="s">
        <v>9</v>
      </c>
      <c r="F39" s="3">
        <f t="shared" si="1"/>
        <v>8</v>
      </c>
      <c r="G39" s="3" t="str">
        <f t="shared" si="2"/>
        <v>Convicción</v>
      </c>
      <c r="H39" s="3">
        <v>2024</v>
      </c>
    </row>
    <row r="40" spans="1:8" x14ac:dyDescent="0.25">
      <c r="A40" s="1">
        <v>38</v>
      </c>
      <c r="B40" s="3" t="s">
        <v>306</v>
      </c>
      <c r="C40" s="3" t="s">
        <v>7</v>
      </c>
      <c r="D40" s="3">
        <f t="shared" si="0"/>
        <v>0</v>
      </c>
      <c r="E40" s="3" t="s">
        <v>8</v>
      </c>
      <c r="F40" s="3">
        <f t="shared" si="1"/>
        <v>5</v>
      </c>
      <c r="G40" s="3" t="str">
        <f t="shared" si="2"/>
        <v>Neutral</v>
      </c>
      <c r="H40" s="3">
        <v>2024</v>
      </c>
    </row>
    <row r="41" spans="1:8" x14ac:dyDescent="0.25">
      <c r="A41" s="1">
        <v>39</v>
      </c>
      <c r="B41" s="3" t="s">
        <v>307</v>
      </c>
      <c r="C41" s="3" t="s">
        <v>157</v>
      </c>
      <c r="D41" s="3">
        <f t="shared" si="0"/>
        <v>0.34</v>
      </c>
      <c r="E41" s="3" t="s">
        <v>10</v>
      </c>
      <c r="F41" s="3">
        <f t="shared" si="1"/>
        <v>7</v>
      </c>
      <c r="G41" s="3" t="str">
        <f t="shared" si="2"/>
        <v>Optimismo</v>
      </c>
      <c r="H41" s="3">
        <v>2024</v>
      </c>
    </row>
    <row r="42" spans="1:8" x14ac:dyDescent="0.25">
      <c r="A42" s="1">
        <v>40</v>
      </c>
      <c r="B42" s="3" t="s">
        <v>308</v>
      </c>
      <c r="C42" s="3" t="s">
        <v>7</v>
      </c>
      <c r="D42" s="3">
        <f t="shared" si="0"/>
        <v>0</v>
      </c>
      <c r="E42" s="3" t="s">
        <v>8</v>
      </c>
      <c r="F42" s="3">
        <f t="shared" si="1"/>
        <v>5</v>
      </c>
      <c r="G42" s="3" t="str">
        <f t="shared" si="2"/>
        <v>Neutral</v>
      </c>
      <c r="H42" s="3">
        <v>2024</v>
      </c>
    </row>
    <row r="43" spans="1:8" x14ac:dyDescent="0.25">
      <c r="A43" s="1">
        <v>41</v>
      </c>
      <c r="B43" s="3" t="s">
        <v>309</v>
      </c>
      <c r="C43" s="3" t="s">
        <v>7</v>
      </c>
      <c r="D43" s="3">
        <f t="shared" si="0"/>
        <v>0</v>
      </c>
      <c r="E43" s="3" t="s">
        <v>8</v>
      </c>
      <c r="F43" s="3">
        <f t="shared" si="1"/>
        <v>5</v>
      </c>
      <c r="G43" s="3" t="str">
        <f t="shared" si="2"/>
        <v>Neutral</v>
      </c>
      <c r="H43" s="3">
        <v>2024</v>
      </c>
    </row>
    <row r="44" spans="1:8" x14ac:dyDescent="0.25">
      <c r="A44" s="1">
        <v>42</v>
      </c>
      <c r="B44" s="3" t="s">
        <v>310</v>
      </c>
      <c r="C44" s="3" t="s">
        <v>311</v>
      </c>
      <c r="D44" s="3">
        <f t="shared" si="0"/>
        <v>-0.1469</v>
      </c>
      <c r="E44" s="3" t="s">
        <v>6</v>
      </c>
      <c r="F44" s="3">
        <f t="shared" si="1"/>
        <v>4</v>
      </c>
      <c r="G44" s="3" t="str">
        <f t="shared" si="2"/>
        <v>Indiferente</v>
      </c>
      <c r="H44" s="3">
        <v>2024</v>
      </c>
    </row>
    <row r="45" spans="1:8" x14ac:dyDescent="0.25">
      <c r="A45" s="1">
        <v>43</v>
      </c>
      <c r="B45" s="3" t="s">
        <v>312</v>
      </c>
      <c r="C45" s="3" t="s">
        <v>264</v>
      </c>
      <c r="D45" s="3">
        <f t="shared" si="0"/>
        <v>0.84419999999999995</v>
      </c>
      <c r="E45" s="3" t="s">
        <v>4</v>
      </c>
      <c r="F45" s="3">
        <f t="shared" si="1"/>
        <v>9</v>
      </c>
      <c r="G45" s="3" t="str">
        <f t="shared" si="2"/>
        <v>Consolidación</v>
      </c>
      <c r="H45" s="3">
        <v>2024</v>
      </c>
    </row>
    <row r="46" spans="1:8" x14ac:dyDescent="0.25">
      <c r="A46" s="1">
        <v>44</v>
      </c>
      <c r="B46" s="3" t="s">
        <v>313</v>
      </c>
      <c r="C46" s="3" t="s">
        <v>155</v>
      </c>
      <c r="D46" s="3">
        <f t="shared" si="0"/>
        <v>0.68079999999999996</v>
      </c>
      <c r="E46" s="3" t="s">
        <v>9</v>
      </c>
      <c r="F46" s="3">
        <f t="shared" si="1"/>
        <v>8</v>
      </c>
      <c r="G46" s="3" t="str">
        <f t="shared" si="2"/>
        <v>Convicción</v>
      </c>
      <c r="H46" s="3">
        <v>2024</v>
      </c>
    </row>
    <row r="47" spans="1:8" x14ac:dyDescent="0.25">
      <c r="A47" s="1">
        <v>45</v>
      </c>
      <c r="B47" s="3" t="s">
        <v>314</v>
      </c>
      <c r="C47" s="3" t="s">
        <v>7</v>
      </c>
      <c r="D47" s="3">
        <f t="shared" si="0"/>
        <v>0</v>
      </c>
      <c r="E47" s="3" t="s">
        <v>8</v>
      </c>
      <c r="F47" s="3">
        <f t="shared" si="1"/>
        <v>5</v>
      </c>
      <c r="G47" s="3" t="str">
        <f t="shared" si="2"/>
        <v>Neutral</v>
      </c>
      <c r="H47" s="3">
        <v>2024</v>
      </c>
    </row>
    <row r="48" spans="1:8" x14ac:dyDescent="0.25">
      <c r="A48" s="1">
        <v>46</v>
      </c>
      <c r="B48" s="3" t="s">
        <v>315</v>
      </c>
      <c r="C48" s="3" t="s">
        <v>7</v>
      </c>
      <c r="D48" s="3">
        <f t="shared" si="0"/>
        <v>0</v>
      </c>
      <c r="E48" s="3" t="s">
        <v>8</v>
      </c>
      <c r="F48" s="3">
        <f t="shared" si="1"/>
        <v>5</v>
      </c>
      <c r="G48" s="3" t="str">
        <f t="shared" si="2"/>
        <v>Neutral</v>
      </c>
      <c r="H48" s="3">
        <v>2024</v>
      </c>
    </row>
    <row r="49" spans="1:8" x14ac:dyDescent="0.25">
      <c r="A49" s="1">
        <v>47</v>
      </c>
      <c r="B49" s="3" t="s">
        <v>316</v>
      </c>
      <c r="C49" s="3" t="s">
        <v>294</v>
      </c>
      <c r="D49" s="3">
        <f t="shared" si="0"/>
        <v>-0.16950000000000001</v>
      </c>
      <c r="E49" s="3" t="s">
        <v>6</v>
      </c>
      <c r="F49" s="3">
        <f t="shared" si="1"/>
        <v>4</v>
      </c>
      <c r="G49" s="3" t="str">
        <f t="shared" si="2"/>
        <v>Indiferente</v>
      </c>
      <c r="H49" s="3">
        <v>2024</v>
      </c>
    </row>
    <row r="50" spans="1:8" x14ac:dyDescent="0.25">
      <c r="A50" s="1">
        <v>48</v>
      </c>
      <c r="B50" s="3" t="s">
        <v>317</v>
      </c>
      <c r="C50" s="3" t="s">
        <v>162</v>
      </c>
      <c r="D50" s="3">
        <f t="shared" si="0"/>
        <v>0.59940000000000004</v>
      </c>
      <c r="E50" s="3" t="s">
        <v>9</v>
      </c>
      <c r="F50" s="3">
        <f t="shared" si="1"/>
        <v>8</v>
      </c>
      <c r="G50" s="3" t="str">
        <f t="shared" si="2"/>
        <v>Convicción</v>
      </c>
      <c r="H50" s="3">
        <v>2024</v>
      </c>
    </row>
    <row r="51" spans="1:8" x14ac:dyDescent="0.25">
      <c r="A51" s="1">
        <v>49</v>
      </c>
      <c r="B51" s="3" t="s">
        <v>318</v>
      </c>
      <c r="C51" s="3" t="s">
        <v>319</v>
      </c>
      <c r="D51" s="3">
        <f t="shared" si="0"/>
        <v>-0.77829999999999999</v>
      </c>
      <c r="E51" s="3" t="s">
        <v>145</v>
      </c>
      <c r="F51" s="3">
        <f t="shared" si="1"/>
        <v>1</v>
      </c>
      <c r="G51" s="3" t="str">
        <f t="shared" si="2"/>
        <v>Pesimismo</v>
      </c>
      <c r="H51" s="3">
        <v>2024</v>
      </c>
    </row>
    <row r="52" spans="1:8" x14ac:dyDescent="0.25">
      <c r="A52" s="1">
        <v>50</v>
      </c>
      <c r="B52" s="3" t="s">
        <v>320</v>
      </c>
      <c r="C52" s="3" t="s">
        <v>7</v>
      </c>
      <c r="D52" s="3">
        <f t="shared" si="0"/>
        <v>0</v>
      </c>
      <c r="E52" s="3" t="s">
        <v>8</v>
      </c>
      <c r="F52" s="3">
        <f t="shared" si="1"/>
        <v>5</v>
      </c>
      <c r="G52" s="3" t="str">
        <f t="shared" si="2"/>
        <v>Neutral</v>
      </c>
      <c r="H52" s="3">
        <v>2024</v>
      </c>
    </row>
    <row r="53" spans="1:8" x14ac:dyDescent="0.25">
      <c r="A53" s="1">
        <v>51</v>
      </c>
      <c r="B53" s="3" t="s">
        <v>321</v>
      </c>
      <c r="C53" s="3" t="s">
        <v>88</v>
      </c>
      <c r="D53" s="3">
        <f t="shared" si="0"/>
        <v>0.1779</v>
      </c>
      <c r="E53" s="3" t="s">
        <v>1</v>
      </c>
      <c r="F53" s="3">
        <f t="shared" si="1"/>
        <v>6</v>
      </c>
      <c r="G53" s="3" t="str">
        <f t="shared" si="2"/>
        <v>Favorable</v>
      </c>
      <c r="H53" s="3">
        <v>2024</v>
      </c>
    </row>
    <row r="54" spans="1:8" x14ac:dyDescent="0.25">
      <c r="A54" s="1">
        <v>52</v>
      </c>
      <c r="B54" s="3" t="s">
        <v>322</v>
      </c>
      <c r="C54" s="3" t="s">
        <v>168</v>
      </c>
      <c r="D54" s="3">
        <f t="shared" si="0"/>
        <v>0.20230000000000001</v>
      </c>
      <c r="E54" s="3" t="s">
        <v>1</v>
      </c>
      <c r="F54" s="3">
        <f t="shared" si="1"/>
        <v>6</v>
      </c>
      <c r="G54" s="3" t="str">
        <f t="shared" si="2"/>
        <v>Favorable</v>
      </c>
      <c r="H54" s="3">
        <v>2024</v>
      </c>
    </row>
    <row r="55" spans="1:8" x14ac:dyDescent="0.25">
      <c r="A55" s="1">
        <v>53</v>
      </c>
      <c r="B55" s="3" t="s">
        <v>323</v>
      </c>
      <c r="C55" s="3" t="s">
        <v>159</v>
      </c>
      <c r="D55" s="3">
        <f t="shared" si="0"/>
        <v>-0.59940000000000004</v>
      </c>
      <c r="E55" s="3" t="s">
        <v>11</v>
      </c>
      <c r="F55" s="3">
        <f t="shared" si="1"/>
        <v>2</v>
      </c>
      <c r="G55" s="3" t="str">
        <f t="shared" si="2"/>
        <v>Inestabilidad</v>
      </c>
      <c r="H55" s="3">
        <v>2024</v>
      </c>
    </row>
    <row r="56" spans="1:8" x14ac:dyDescent="0.25">
      <c r="A56" s="1">
        <v>54</v>
      </c>
      <c r="B56" s="3" t="s">
        <v>324</v>
      </c>
      <c r="C56" s="3" t="s">
        <v>325</v>
      </c>
      <c r="D56" s="3">
        <f t="shared" si="0"/>
        <v>0.53459999999999996</v>
      </c>
      <c r="E56" s="3" t="s">
        <v>9</v>
      </c>
      <c r="F56" s="3">
        <f t="shared" si="1"/>
        <v>8</v>
      </c>
      <c r="G56" s="3" t="str">
        <f t="shared" si="2"/>
        <v>Convicción</v>
      </c>
      <c r="H56" s="3">
        <v>2024</v>
      </c>
    </row>
    <row r="57" spans="1:8" x14ac:dyDescent="0.25">
      <c r="A57" s="1">
        <v>55</v>
      </c>
      <c r="B57" s="3" t="s">
        <v>326</v>
      </c>
      <c r="C57" s="3" t="s">
        <v>83</v>
      </c>
      <c r="D57" s="3">
        <f t="shared" si="0"/>
        <v>0.42149999999999999</v>
      </c>
      <c r="E57" s="3" t="s">
        <v>10</v>
      </c>
      <c r="F57" s="3">
        <f t="shared" si="1"/>
        <v>7</v>
      </c>
      <c r="G57" s="3" t="str">
        <f t="shared" si="2"/>
        <v>Optimismo</v>
      </c>
      <c r="H57" s="3">
        <v>2024</v>
      </c>
    </row>
    <row r="58" spans="1:8" x14ac:dyDescent="0.25">
      <c r="A58" s="1">
        <v>56</v>
      </c>
      <c r="B58" s="3" t="s">
        <v>327</v>
      </c>
      <c r="C58" s="3" t="s">
        <v>5</v>
      </c>
      <c r="D58" s="3">
        <f t="shared" si="0"/>
        <v>-0.1779</v>
      </c>
      <c r="E58" s="3" t="s">
        <v>6</v>
      </c>
      <c r="F58" s="3">
        <f t="shared" si="1"/>
        <v>4</v>
      </c>
      <c r="G58" s="3" t="str">
        <f t="shared" si="2"/>
        <v>Indiferente</v>
      </c>
      <c r="H58" s="3">
        <v>2024</v>
      </c>
    </row>
    <row r="59" spans="1:8" x14ac:dyDescent="0.25">
      <c r="A59" s="1">
        <v>57</v>
      </c>
      <c r="B59" s="3" t="s">
        <v>290</v>
      </c>
      <c r="C59" s="3" t="s">
        <v>164</v>
      </c>
      <c r="D59" s="3">
        <f t="shared" si="0"/>
        <v>0.52669999999999995</v>
      </c>
      <c r="E59" s="3" t="s">
        <v>9</v>
      </c>
      <c r="F59" s="3">
        <f t="shared" si="1"/>
        <v>8</v>
      </c>
      <c r="G59" s="3" t="str">
        <f t="shared" si="2"/>
        <v>Convicción</v>
      </c>
      <c r="H59" s="3">
        <v>2024</v>
      </c>
    </row>
    <row r="60" spans="1:8" x14ac:dyDescent="0.25">
      <c r="A60" s="1">
        <v>58</v>
      </c>
      <c r="B60" s="3" t="s">
        <v>328</v>
      </c>
      <c r="C60" s="3" t="s">
        <v>7</v>
      </c>
      <c r="D60" s="3">
        <f t="shared" si="0"/>
        <v>0</v>
      </c>
      <c r="E60" s="3" t="s">
        <v>8</v>
      </c>
      <c r="F60" s="3">
        <f t="shared" si="1"/>
        <v>5</v>
      </c>
      <c r="G60" s="3" t="str">
        <f t="shared" si="2"/>
        <v>Neutral</v>
      </c>
      <c r="H60" s="3">
        <v>2024</v>
      </c>
    </row>
    <row r="61" spans="1:8" x14ac:dyDescent="0.25">
      <c r="A61" s="1">
        <v>59</v>
      </c>
      <c r="B61" s="3" t="s">
        <v>329</v>
      </c>
      <c r="C61" s="3" t="s">
        <v>161</v>
      </c>
      <c r="D61" s="3">
        <f t="shared" si="0"/>
        <v>0.2263</v>
      </c>
      <c r="E61" s="3" t="s">
        <v>1</v>
      </c>
      <c r="F61" s="3">
        <f t="shared" si="1"/>
        <v>6</v>
      </c>
      <c r="G61" s="3" t="str">
        <f t="shared" si="2"/>
        <v>Favorable</v>
      </c>
      <c r="H61" s="3">
        <v>2024</v>
      </c>
    </row>
    <row r="62" spans="1:8" x14ac:dyDescent="0.25">
      <c r="A62" s="1">
        <v>60</v>
      </c>
      <c r="B62" s="3" t="s">
        <v>330</v>
      </c>
      <c r="C62" s="3" t="s">
        <v>294</v>
      </c>
      <c r="D62" s="3">
        <f t="shared" si="0"/>
        <v>-0.16950000000000001</v>
      </c>
      <c r="E62" s="3" t="s">
        <v>6</v>
      </c>
      <c r="F62" s="3">
        <f t="shared" si="1"/>
        <v>4</v>
      </c>
      <c r="G62" s="3" t="str">
        <f t="shared" si="2"/>
        <v>Indiferente</v>
      </c>
      <c r="H62" s="3">
        <v>2024</v>
      </c>
    </row>
    <row r="63" spans="1:8" x14ac:dyDescent="0.25">
      <c r="A63" s="1">
        <v>61</v>
      </c>
      <c r="B63" s="3" t="s">
        <v>331</v>
      </c>
      <c r="C63" s="3" t="s">
        <v>7</v>
      </c>
      <c r="D63" s="3">
        <f t="shared" si="0"/>
        <v>0</v>
      </c>
      <c r="E63" s="3" t="s">
        <v>8</v>
      </c>
      <c r="F63" s="3">
        <f t="shared" si="1"/>
        <v>5</v>
      </c>
      <c r="G63" s="3" t="str">
        <f t="shared" si="2"/>
        <v>Neutral</v>
      </c>
      <c r="H63" s="3">
        <v>2024</v>
      </c>
    </row>
    <row r="64" spans="1:8" x14ac:dyDescent="0.25">
      <c r="A64" s="1">
        <v>62</v>
      </c>
      <c r="B64" s="3" t="s">
        <v>332</v>
      </c>
      <c r="C64" s="3" t="s">
        <v>83</v>
      </c>
      <c r="D64" s="3">
        <f t="shared" si="0"/>
        <v>0.42149999999999999</v>
      </c>
      <c r="E64" s="3" t="s">
        <v>10</v>
      </c>
      <c r="F64" s="3">
        <f t="shared" si="1"/>
        <v>7</v>
      </c>
      <c r="G64" s="3" t="str">
        <f t="shared" si="2"/>
        <v>Optimismo</v>
      </c>
      <c r="H64" s="3">
        <v>2024</v>
      </c>
    </row>
    <row r="65" spans="1:8" x14ac:dyDescent="0.25">
      <c r="A65" s="1">
        <v>63</v>
      </c>
      <c r="B65" s="3" t="s">
        <v>333</v>
      </c>
      <c r="C65" s="3" t="s">
        <v>334</v>
      </c>
      <c r="D65" s="3">
        <f t="shared" si="0"/>
        <v>0.88339999999999996</v>
      </c>
      <c r="E65" s="3" t="s">
        <v>4</v>
      </c>
      <c r="F65" s="3">
        <f t="shared" si="1"/>
        <v>9</v>
      </c>
      <c r="G65" s="3" t="str">
        <f t="shared" si="2"/>
        <v>Consolidación</v>
      </c>
      <c r="H65" s="3">
        <v>2024</v>
      </c>
    </row>
    <row r="66" spans="1:8" x14ac:dyDescent="0.25">
      <c r="A66" s="1">
        <v>64</v>
      </c>
      <c r="B66" s="3" t="s">
        <v>335</v>
      </c>
      <c r="C66" s="3" t="s">
        <v>7</v>
      </c>
      <c r="D66" s="3">
        <f t="shared" si="0"/>
        <v>0</v>
      </c>
      <c r="E66" s="3" t="s">
        <v>8</v>
      </c>
      <c r="F66" s="3">
        <f t="shared" si="1"/>
        <v>5</v>
      </c>
      <c r="G66" s="3" t="str">
        <f t="shared" si="2"/>
        <v>Neutral</v>
      </c>
      <c r="H66" s="3">
        <v>2024</v>
      </c>
    </row>
    <row r="67" spans="1:8" x14ac:dyDescent="0.25">
      <c r="A67" s="1">
        <v>65</v>
      </c>
      <c r="B67" s="3" t="s">
        <v>290</v>
      </c>
      <c r="C67" s="3" t="s">
        <v>164</v>
      </c>
      <c r="D67" s="3">
        <f t="shared" ref="D67:D80" si="4">+C67+0</f>
        <v>0.52669999999999995</v>
      </c>
      <c r="E67" s="3" t="s">
        <v>9</v>
      </c>
      <c r="F67" s="3">
        <f t="shared" ref="F67:F80" si="5">+E67+0</f>
        <v>8</v>
      </c>
      <c r="G67" s="3" t="str">
        <f t="shared" ref="G67:G80" si="6">+VLOOKUP(F67,$J$3:$K$13,2,FALSE)</f>
        <v>Convicción</v>
      </c>
      <c r="H67" s="3">
        <v>2024</v>
      </c>
    </row>
    <row r="68" spans="1:8" x14ac:dyDescent="0.25">
      <c r="A68" s="1">
        <v>66</v>
      </c>
      <c r="B68" s="3" t="s">
        <v>336</v>
      </c>
      <c r="C68" s="3" t="s">
        <v>7</v>
      </c>
      <c r="D68" s="3">
        <f t="shared" si="4"/>
        <v>0</v>
      </c>
      <c r="E68" s="3" t="s">
        <v>8</v>
      </c>
      <c r="F68" s="3">
        <f t="shared" si="5"/>
        <v>5</v>
      </c>
      <c r="G68" s="3" t="str">
        <f t="shared" si="6"/>
        <v>Neutral</v>
      </c>
      <c r="H68" s="3">
        <v>2024</v>
      </c>
    </row>
    <row r="69" spans="1:8" x14ac:dyDescent="0.25">
      <c r="A69" s="1">
        <v>67</v>
      </c>
      <c r="B69" s="3" t="s">
        <v>337</v>
      </c>
      <c r="C69" s="3" t="s">
        <v>0</v>
      </c>
      <c r="D69" s="3">
        <f t="shared" si="4"/>
        <v>0.2732</v>
      </c>
      <c r="E69" s="3" t="s">
        <v>1</v>
      </c>
      <c r="F69" s="3">
        <f t="shared" si="5"/>
        <v>6</v>
      </c>
      <c r="G69" s="3" t="str">
        <f t="shared" si="6"/>
        <v>Favorable</v>
      </c>
      <c r="H69" s="3">
        <v>2024</v>
      </c>
    </row>
    <row r="70" spans="1:8" x14ac:dyDescent="0.25">
      <c r="A70" s="1">
        <v>68</v>
      </c>
      <c r="B70" s="3" t="s">
        <v>338</v>
      </c>
      <c r="C70" s="3" t="s">
        <v>13</v>
      </c>
      <c r="D70" s="3">
        <f t="shared" si="4"/>
        <v>0.89100000000000001</v>
      </c>
      <c r="E70" s="3" t="s">
        <v>4</v>
      </c>
      <c r="F70" s="3">
        <f t="shared" si="5"/>
        <v>9</v>
      </c>
      <c r="G70" s="3" t="str">
        <f t="shared" si="6"/>
        <v>Consolidación</v>
      </c>
      <c r="H70" s="3">
        <v>2024</v>
      </c>
    </row>
    <row r="71" spans="1:8" x14ac:dyDescent="0.25">
      <c r="A71" s="1">
        <v>69</v>
      </c>
      <c r="B71" s="3" t="s">
        <v>339</v>
      </c>
      <c r="C71" s="3" t="s">
        <v>340</v>
      </c>
      <c r="D71" s="3">
        <f t="shared" si="4"/>
        <v>0.9022</v>
      </c>
      <c r="E71" s="3" t="s">
        <v>2</v>
      </c>
      <c r="F71" s="3">
        <f t="shared" si="5"/>
        <v>10</v>
      </c>
      <c r="G71" s="3" t="str">
        <f t="shared" si="6"/>
        <v>Confianza</v>
      </c>
      <c r="H71" s="3">
        <v>2024</v>
      </c>
    </row>
    <row r="72" spans="1:8" x14ac:dyDescent="0.25">
      <c r="A72" s="1">
        <v>70</v>
      </c>
      <c r="B72" s="3" t="s">
        <v>341</v>
      </c>
      <c r="C72" s="3" t="s">
        <v>159</v>
      </c>
      <c r="D72" s="3">
        <f t="shared" si="4"/>
        <v>-0.59940000000000004</v>
      </c>
      <c r="E72" s="3" t="s">
        <v>11</v>
      </c>
      <c r="F72" s="3">
        <f t="shared" si="5"/>
        <v>2</v>
      </c>
      <c r="G72" s="3" t="str">
        <f t="shared" si="6"/>
        <v>Inestabilidad</v>
      </c>
      <c r="H72" s="3">
        <v>2024</v>
      </c>
    </row>
    <row r="73" spans="1:8" x14ac:dyDescent="0.25">
      <c r="A73" s="1">
        <v>71</v>
      </c>
      <c r="B73" s="3" t="s">
        <v>342</v>
      </c>
      <c r="C73" s="3" t="s">
        <v>111</v>
      </c>
      <c r="D73" s="3">
        <f t="shared" si="4"/>
        <v>0.36120000000000002</v>
      </c>
      <c r="E73" s="3" t="s">
        <v>10</v>
      </c>
      <c r="F73" s="3">
        <f t="shared" si="5"/>
        <v>7</v>
      </c>
      <c r="G73" s="3" t="str">
        <f t="shared" si="6"/>
        <v>Optimismo</v>
      </c>
      <c r="H73" s="3">
        <v>2024</v>
      </c>
    </row>
    <row r="74" spans="1:8" x14ac:dyDescent="0.25">
      <c r="A74" s="1">
        <v>72</v>
      </c>
      <c r="B74" s="3" t="s">
        <v>343</v>
      </c>
      <c r="C74" s="3" t="s">
        <v>7</v>
      </c>
      <c r="D74" s="3">
        <f t="shared" si="4"/>
        <v>0</v>
      </c>
      <c r="E74" s="3" t="s">
        <v>8</v>
      </c>
      <c r="F74" s="3">
        <f t="shared" si="5"/>
        <v>5</v>
      </c>
      <c r="G74" s="3" t="str">
        <f t="shared" si="6"/>
        <v>Neutral</v>
      </c>
      <c r="H74" s="3">
        <v>2024</v>
      </c>
    </row>
    <row r="75" spans="1:8" x14ac:dyDescent="0.25">
      <c r="A75" s="1">
        <v>73</v>
      </c>
      <c r="B75" s="3" t="s">
        <v>344</v>
      </c>
      <c r="C75" s="3" t="s">
        <v>250</v>
      </c>
      <c r="D75" s="3">
        <f t="shared" si="4"/>
        <v>0.128</v>
      </c>
      <c r="E75" s="3" t="s">
        <v>1</v>
      </c>
      <c r="F75" s="3">
        <f t="shared" si="5"/>
        <v>6</v>
      </c>
      <c r="G75" s="3" t="str">
        <f t="shared" si="6"/>
        <v>Favorable</v>
      </c>
      <c r="H75" s="3">
        <v>2024</v>
      </c>
    </row>
    <row r="76" spans="1:8" x14ac:dyDescent="0.25">
      <c r="A76" s="1">
        <v>74</v>
      </c>
      <c r="B76" s="3" t="s">
        <v>345</v>
      </c>
      <c r="C76" s="3" t="s">
        <v>134</v>
      </c>
      <c r="D76" s="3">
        <f t="shared" si="4"/>
        <v>0.74299999999999999</v>
      </c>
      <c r="E76" s="3" t="s">
        <v>4</v>
      </c>
      <c r="F76" s="3">
        <f t="shared" si="5"/>
        <v>9</v>
      </c>
      <c r="G76" s="3" t="str">
        <f t="shared" si="6"/>
        <v>Consolidación</v>
      </c>
      <c r="H76" s="3">
        <v>2024</v>
      </c>
    </row>
    <row r="77" spans="1:8" x14ac:dyDescent="0.25">
      <c r="A77" s="1">
        <v>75</v>
      </c>
      <c r="B77" s="3" t="s">
        <v>346</v>
      </c>
      <c r="C77" s="3" t="s">
        <v>7</v>
      </c>
      <c r="D77" s="3">
        <f t="shared" si="4"/>
        <v>0</v>
      </c>
      <c r="E77" s="3" t="s">
        <v>8</v>
      </c>
      <c r="F77" s="3">
        <f t="shared" si="5"/>
        <v>5</v>
      </c>
      <c r="G77" s="3" t="str">
        <f t="shared" si="6"/>
        <v>Neutral</v>
      </c>
      <c r="H77" s="3">
        <v>2024</v>
      </c>
    </row>
    <row r="78" spans="1:8" x14ac:dyDescent="0.25">
      <c r="A78" s="1">
        <v>76</v>
      </c>
      <c r="B78" s="3" t="s">
        <v>347</v>
      </c>
      <c r="C78" s="3" t="s">
        <v>200</v>
      </c>
      <c r="D78" s="3">
        <f t="shared" si="4"/>
        <v>-2.58E-2</v>
      </c>
      <c r="E78" s="3" t="s">
        <v>8</v>
      </c>
      <c r="F78" s="3">
        <f t="shared" si="5"/>
        <v>5</v>
      </c>
      <c r="G78" s="3" t="str">
        <f t="shared" si="6"/>
        <v>Neutral</v>
      </c>
      <c r="H78" s="3">
        <v>2024</v>
      </c>
    </row>
    <row r="79" spans="1:8" x14ac:dyDescent="0.25">
      <c r="A79" s="1">
        <v>77</v>
      </c>
      <c r="B79" s="3" t="s">
        <v>348</v>
      </c>
      <c r="C79" s="3" t="s">
        <v>7</v>
      </c>
      <c r="D79" s="3">
        <f t="shared" si="4"/>
        <v>0</v>
      </c>
      <c r="E79" s="3" t="s">
        <v>8</v>
      </c>
      <c r="F79" s="3">
        <f t="shared" si="5"/>
        <v>5</v>
      </c>
      <c r="G79" s="3" t="str">
        <f t="shared" si="6"/>
        <v>Neutral</v>
      </c>
      <c r="H79" s="3">
        <v>2024</v>
      </c>
    </row>
    <row r="80" spans="1:8" x14ac:dyDescent="0.25">
      <c r="A80" s="1">
        <v>78</v>
      </c>
      <c r="B80" s="3" t="s">
        <v>349</v>
      </c>
      <c r="C80" s="3" t="s">
        <v>7</v>
      </c>
      <c r="D80" s="3">
        <f t="shared" si="4"/>
        <v>0</v>
      </c>
      <c r="E80" s="3" t="s">
        <v>8</v>
      </c>
      <c r="F80" s="3">
        <f t="shared" si="5"/>
        <v>5</v>
      </c>
      <c r="G80" s="3" t="str">
        <f t="shared" si="6"/>
        <v>Neutral</v>
      </c>
      <c r="H80" s="3">
        <v>2024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CCFB3-23CA-4DA7-880F-93A4699E3018}">
  <dimension ref="A1:N255"/>
  <sheetViews>
    <sheetView workbookViewId="0">
      <selection activeCell="R10" sqref="R10"/>
    </sheetView>
  </sheetViews>
  <sheetFormatPr baseColWidth="10" defaultColWidth="9.140625" defaultRowHeight="15" x14ac:dyDescent="0.25"/>
  <cols>
    <col min="2" max="2" width="60" customWidth="1"/>
    <col min="3" max="3" width="14.5703125" customWidth="1"/>
    <col min="4" max="5" width="14.42578125" customWidth="1"/>
    <col min="6" max="6" width="15.28515625" customWidth="1"/>
    <col min="7" max="7" width="15.5703125" customWidth="1"/>
    <col min="13" max="13" width="17.140625" customWidth="1"/>
  </cols>
  <sheetData>
    <row r="1" spans="1:14" x14ac:dyDescent="0.25">
      <c r="A1" s="3"/>
      <c r="B1" s="4" t="s">
        <v>140</v>
      </c>
      <c r="C1" s="4" t="s">
        <v>17</v>
      </c>
      <c r="D1" s="4" t="s">
        <v>16</v>
      </c>
      <c r="E1" s="4" t="s">
        <v>18</v>
      </c>
      <c r="F1" s="4" t="s">
        <v>139</v>
      </c>
      <c r="G1" s="4" t="s">
        <v>20</v>
      </c>
      <c r="H1" s="4" t="s">
        <v>21</v>
      </c>
    </row>
    <row r="2" spans="1:14" x14ac:dyDescent="0.25">
      <c r="A2" s="3">
        <v>0</v>
      </c>
      <c r="B2" s="3" t="s">
        <v>179</v>
      </c>
      <c r="C2" s="3" t="s">
        <v>146</v>
      </c>
      <c r="D2" s="3">
        <v>0.65969999999999995</v>
      </c>
      <c r="E2" s="3" t="s">
        <v>9</v>
      </c>
      <c r="F2" s="3">
        <v>8</v>
      </c>
      <c r="G2" s="3" t="s">
        <v>30</v>
      </c>
      <c r="H2" s="3">
        <v>2021</v>
      </c>
    </row>
    <row r="3" spans="1:14" x14ac:dyDescent="0.25">
      <c r="A3" s="3">
        <v>1</v>
      </c>
      <c r="B3" s="3" t="s">
        <v>180</v>
      </c>
      <c r="C3" s="3" t="s">
        <v>37</v>
      </c>
      <c r="D3" s="3">
        <v>0.31819999999999998</v>
      </c>
      <c r="E3" s="3" t="s">
        <v>10</v>
      </c>
      <c r="F3" s="3">
        <v>7</v>
      </c>
      <c r="G3" s="3" t="s">
        <v>29</v>
      </c>
      <c r="H3" s="3">
        <v>2021</v>
      </c>
    </row>
    <row r="4" spans="1:14" x14ac:dyDescent="0.25">
      <c r="A4" s="3">
        <v>2</v>
      </c>
      <c r="B4" s="3" t="s">
        <v>181</v>
      </c>
      <c r="C4" s="3" t="s">
        <v>165</v>
      </c>
      <c r="D4" s="3">
        <v>0.75060000000000004</v>
      </c>
      <c r="E4" s="3" t="s">
        <v>4</v>
      </c>
      <c r="F4" s="3">
        <v>9</v>
      </c>
      <c r="G4" s="3" t="s">
        <v>31</v>
      </c>
      <c r="H4" s="3">
        <v>2021</v>
      </c>
      <c r="L4">
        <v>0</v>
      </c>
      <c r="M4" s="2" t="s">
        <v>22</v>
      </c>
      <c r="N4">
        <f>+COUNTIF($F$2:$F$255,L4)</f>
        <v>1</v>
      </c>
    </row>
    <row r="5" spans="1:14" x14ac:dyDescent="0.25">
      <c r="A5" s="3">
        <v>3</v>
      </c>
      <c r="B5" s="3" t="s">
        <v>182</v>
      </c>
      <c r="C5" s="3" t="s">
        <v>83</v>
      </c>
      <c r="D5" s="3">
        <v>0.42149999999999999</v>
      </c>
      <c r="E5" s="3" t="s">
        <v>10</v>
      </c>
      <c r="F5" s="3">
        <v>7</v>
      </c>
      <c r="G5" s="3" t="s">
        <v>29</v>
      </c>
      <c r="H5" s="3">
        <v>2021</v>
      </c>
      <c r="L5">
        <v>1</v>
      </c>
      <c r="M5" s="2" t="s">
        <v>23</v>
      </c>
      <c r="N5">
        <f t="shared" ref="N5:N14" si="0">+COUNTIF($F$2:$F$255,L5)</f>
        <v>6</v>
      </c>
    </row>
    <row r="6" spans="1:14" x14ac:dyDescent="0.25">
      <c r="A6" s="3">
        <v>4</v>
      </c>
      <c r="B6" s="3" t="s">
        <v>183</v>
      </c>
      <c r="C6" s="3" t="s">
        <v>7</v>
      </c>
      <c r="D6" s="3">
        <v>0</v>
      </c>
      <c r="E6" s="3" t="s">
        <v>8</v>
      </c>
      <c r="F6" s="3">
        <v>5</v>
      </c>
      <c r="G6" s="3" t="s">
        <v>27</v>
      </c>
      <c r="H6" s="3">
        <v>2021</v>
      </c>
      <c r="L6">
        <v>2</v>
      </c>
      <c r="M6" s="2" t="s">
        <v>24</v>
      </c>
      <c r="N6">
        <f t="shared" si="0"/>
        <v>8</v>
      </c>
    </row>
    <row r="7" spans="1:14" x14ac:dyDescent="0.25">
      <c r="A7" s="3">
        <v>5</v>
      </c>
      <c r="B7" s="3" t="s">
        <v>184</v>
      </c>
      <c r="C7" s="3" t="s">
        <v>142</v>
      </c>
      <c r="D7" s="3">
        <v>0.29599999999999999</v>
      </c>
      <c r="E7" s="3" t="s">
        <v>1</v>
      </c>
      <c r="F7" s="3">
        <v>6</v>
      </c>
      <c r="G7" s="3" t="s">
        <v>28</v>
      </c>
      <c r="H7" s="3">
        <v>2021</v>
      </c>
      <c r="L7">
        <v>3</v>
      </c>
      <c r="M7" s="2" t="s">
        <v>25</v>
      </c>
      <c r="N7">
        <f t="shared" si="0"/>
        <v>10</v>
      </c>
    </row>
    <row r="8" spans="1:14" x14ac:dyDescent="0.25">
      <c r="A8" s="3">
        <v>6</v>
      </c>
      <c r="B8" s="3" t="s">
        <v>185</v>
      </c>
      <c r="C8" s="3" t="s">
        <v>155</v>
      </c>
      <c r="D8" s="3">
        <v>0.68079999999999996</v>
      </c>
      <c r="E8" s="3" t="s">
        <v>9</v>
      </c>
      <c r="F8" s="3">
        <v>8</v>
      </c>
      <c r="G8" s="3" t="s">
        <v>30</v>
      </c>
      <c r="H8" s="3">
        <v>2021</v>
      </c>
      <c r="L8">
        <v>4</v>
      </c>
      <c r="M8" s="2" t="s">
        <v>26</v>
      </c>
      <c r="N8">
        <f t="shared" si="0"/>
        <v>14</v>
      </c>
    </row>
    <row r="9" spans="1:14" x14ac:dyDescent="0.25">
      <c r="A9" s="3">
        <v>7</v>
      </c>
      <c r="B9" s="3" t="s">
        <v>186</v>
      </c>
      <c r="C9" s="3" t="s">
        <v>187</v>
      </c>
      <c r="D9" s="3">
        <v>0.85589999999999999</v>
      </c>
      <c r="E9" s="3" t="s">
        <v>4</v>
      </c>
      <c r="F9" s="3">
        <v>9</v>
      </c>
      <c r="G9" s="3" t="s">
        <v>31</v>
      </c>
      <c r="H9" s="3">
        <v>2021</v>
      </c>
      <c r="L9">
        <v>5</v>
      </c>
      <c r="M9" s="2" t="s">
        <v>27</v>
      </c>
      <c r="N9">
        <f t="shared" si="0"/>
        <v>63</v>
      </c>
    </row>
    <row r="10" spans="1:14" x14ac:dyDescent="0.25">
      <c r="A10" s="3">
        <v>8</v>
      </c>
      <c r="B10" s="3" t="s">
        <v>188</v>
      </c>
      <c r="C10" s="3" t="s">
        <v>172</v>
      </c>
      <c r="D10" s="3">
        <v>-0.72689999999999999</v>
      </c>
      <c r="E10" s="3" t="s">
        <v>145</v>
      </c>
      <c r="F10" s="3">
        <v>1</v>
      </c>
      <c r="G10" s="3" t="s">
        <v>23</v>
      </c>
      <c r="H10" s="3">
        <v>2021</v>
      </c>
      <c r="L10">
        <v>6</v>
      </c>
      <c r="M10" s="2" t="s">
        <v>28</v>
      </c>
      <c r="N10">
        <f t="shared" si="0"/>
        <v>15</v>
      </c>
    </row>
    <row r="11" spans="1:14" x14ac:dyDescent="0.25">
      <c r="A11" s="3">
        <v>9</v>
      </c>
      <c r="B11" s="3" t="s">
        <v>189</v>
      </c>
      <c r="C11" s="3" t="s">
        <v>190</v>
      </c>
      <c r="D11" s="3">
        <v>-5.16E-2</v>
      </c>
      <c r="E11" s="3" t="s">
        <v>8</v>
      </c>
      <c r="F11" s="3">
        <v>5</v>
      </c>
      <c r="G11" s="3" t="s">
        <v>27</v>
      </c>
      <c r="H11" s="3">
        <v>2021</v>
      </c>
      <c r="L11">
        <v>7</v>
      </c>
      <c r="M11" s="2" t="s">
        <v>29</v>
      </c>
      <c r="N11">
        <f t="shared" si="0"/>
        <v>37</v>
      </c>
    </row>
    <row r="12" spans="1:14" x14ac:dyDescent="0.25">
      <c r="A12" s="3">
        <v>10</v>
      </c>
      <c r="B12" s="3" t="s">
        <v>191</v>
      </c>
      <c r="C12" s="3" t="s">
        <v>153</v>
      </c>
      <c r="D12" s="3">
        <v>0.62490000000000001</v>
      </c>
      <c r="E12" s="3" t="s">
        <v>9</v>
      </c>
      <c r="F12" s="3">
        <v>8</v>
      </c>
      <c r="G12" s="3" t="s">
        <v>30</v>
      </c>
      <c r="H12" s="3">
        <v>2021</v>
      </c>
      <c r="L12">
        <v>8</v>
      </c>
      <c r="M12" s="2" t="s">
        <v>30</v>
      </c>
      <c r="N12">
        <f t="shared" si="0"/>
        <v>35</v>
      </c>
    </row>
    <row r="13" spans="1:14" x14ac:dyDescent="0.25">
      <c r="A13" s="3">
        <v>11</v>
      </c>
      <c r="B13" s="3" t="s">
        <v>192</v>
      </c>
      <c r="C13" s="3" t="s">
        <v>156</v>
      </c>
      <c r="D13" s="3">
        <v>-7.7200000000000005E-2</v>
      </c>
      <c r="E13" s="3" t="s">
        <v>8</v>
      </c>
      <c r="F13" s="3">
        <v>5</v>
      </c>
      <c r="G13" s="3" t="s">
        <v>27</v>
      </c>
      <c r="H13" s="3">
        <v>2021</v>
      </c>
      <c r="L13">
        <v>9</v>
      </c>
      <c r="M13" s="2" t="s">
        <v>31</v>
      </c>
      <c r="N13">
        <f t="shared" si="0"/>
        <v>55</v>
      </c>
    </row>
    <row r="14" spans="1:14" x14ac:dyDescent="0.25">
      <c r="A14" s="3">
        <v>12</v>
      </c>
      <c r="B14" s="3" t="s">
        <v>193</v>
      </c>
      <c r="C14" s="3" t="s">
        <v>155</v>
      </c>
      <c r="D14" s="3">
        <v>0.68079999999999996</v>
      </c>
      <c r="E14" s="3" t="s">
        <v>9</v>
      </c>
      <c r="F14" s="3">
        <v>8</v>
      </c>
      <c r="G14" s="3" t="s">
        <v>30</v>
      </c>
      <c r="H14" s="3">
        <v>2021</v>
      </c>
      <c r="L14">
        <v>10</v>
      </c>
      <c r="M14" s="2" t="s">
        <v>32</v>
      </c>
      <c r="N14">
        <f t="shared" si="0"/>
        <v>10</v>
      </c>
    </row>
    <row r="15" spans="1:14" x14ac:dyDescent="0.25">
      <c r="A15" s="3">
        <v>13</v>
      </c>
      <c r="B15" s="3" t="s">
        <v>194</v>
      </c>
      <c r="C15" s="3" t="s">
        <v>80</v>
      </c>
      <c r="D15" s="3">
        <v>0.40189999999999998</v>
      </c>
      <c r="E15" s="3" t="s">
        <v>10</v>
      </c>
      <c r="F15" s="3">
        <v>7</v>
      </c>
      <c r="G15" s="3" t="s">
        <v>29</v>
      </c>
      <c r="H15" s="3">
        <v>2021</v>
      </c>
      <c r="N15">
        <f>SUM(N4:N14)</f>
        <v>254</v>
      </c>
    </row>
    <row r="16" spans="1:14" x14ac:dyDescent="0.25">
      <c r="A16" s="3">
        <v>14</v>
      </c>
      <c r="B16" s="3" t="s">
        <v>195</v>
      </c>
      <c r="C16" s="3" t="s">
        <v>196</v>
      </c>
      <c r="D16" s="3">
        <v>0.83209999999999995</v>
      </c>
      <c r="E16" s="3" t="s">
        <v>4</v>
      </c>
      <c r="F16" s="3">
        <v>9</v>
      </c>
      <c r="G16" s="3" t="s">
        <v>31</v>
      </c>
      <c r="H16" s="3">
        <v>2021</v>
      </c>
    </row>
    <row r="17" spans="1:8" x14ac:dyDescent="0.25">
      <c r="A17" s="3">
        <v>15</v>
      </c>
      <c r="B17" s="3" t="s">
        <v>197</v>
      </c>
      <c r="C17" s="3" t="s">
        <v>198</v>
      </c>
      <c r="D17" s="3">
        <v>0.66520000000000001</v>
      </c>
      <c r="E17" s="3" t="s">
        <v>9</v>
      </c>
      <c r="F17" s="3">
        <v>8</v>
      </c>
      <c r="G17" s="3" t="s">
        <v>30</v>
      </c>
      <c r="H17" s="3">
        <v>2021</v>
      </c>
    </row>
    <row r="18" spans="1:8" x14ac:dyDescent="0.25">
      <c r="A18" s="3">
        <v>16</v>
      </c>
      <c r="B18" s="3" t="s">
        <v>199</v>
      </c>
      <c r="C18" s="3" t="s">
        <v>200</v>
      </c>
      <c r="D18" s="3">
        <v>-2.58E-2</v>
      </c>
      <c r="E18" s="3" t="s">
        <v>8</v>
      </c>
      <c r="F18" s="3">
        <v>5</v>
      </c>
      <c r="G18" s="3" t="s">
        <v>27</v>
      </c>
      <c r="H18" s="3">
        <v>2021</v>
      </c>
    </row>
    <row r="19" spans="1:8" x14ac:dyDescent="0.25">
      <c r="A19" s="3">
        <v>17</v>
      </c>
      <c r="B19" s="3" t="s">
        <v>201</v>
      </c>
      <c r="C19" s="3" t="s">
        <v>163</v>
      </c>
      <c r="D19" s="3">
        <v>0.15310000000000001</v>
      </c>
      <c r="E19" s="3" t="s">
        <v>1</v>
      </c>
      <c r="F19" s="3">
        <v>6</v>
      </c>
      <c r="G19" s="3" t="s">
        <v>28</v>
      </c>
      <c r="H19" s="3">
        <v>2021</v>
      </c>
    </row>
    <row r="20" spans="1:8" x14ac:dyDescent="0.25">
      <c r="A20" s="3">
        <v>18</v>
      </c>
      <c r="B20" s="3" t="s">
        <v>202</v>
      </c>
      <c r="C20" s="3" t="s">
        <v>203</v>
      </c>
      <c r="D20" s="3">
        <v>-0.128</v>
      </c>
      <c r="E20" s="3" t="s">
        <v>6</v>
      </c>
      <c r="F20" s="3">
        <v>4</v>
      </c>
      <c r="G20" s="3" t="s">
        <v>26</v>
      </c>
      <c r="H20" s="3">
        <v>2021</v>
      </c>
    </row>
    <row r="21" spans="1:8" x14ac:dyDescent="0.25">
      <c r="A21" s="3">
        <v>19</v>
      </c>
      <c r="B21" s="3" t="s">
        <v>204</v>
      </c>
      <c r="C21" s="3" t="s">
        <v>205</v>
      </c>
      <c r="D21" s="3">
        <v>0.66820000000000002</v>
      </c>
      <c r="E21" s="3" t="s">
        <v>9</v>
      </c>
      <c r="F21" s="3">
        <v>8</v>
      </c>
      <c r="G21" s="3" t="s">
        <v>30</v>
      </c>
      <c r="H21" s="3">
        <v>2021</v>
      </c>
    </row>
    <row r="22" spans="1:8" x14ac:dyDescent="0.25">
      <c r="A22" s="3">
        <v>20</v>
      </c>
      <c r="B22" s="3" t="s">
        <v>206</v>
      </c>
      <c r="C22" s="3" t="s">
        <v>167</v>
      </c>
      <c r="D22" s="3">
        <v>-0.15310000000000001</v>
      </c>
      <c r="E22" s="3" t="s">
        <v>6</v>
      </c>
      <c r="F22" s="3">
        <v>4</v>
      </c>
      <c r="G22" s="3" t="s">
        <v>26</v>
      </c>
      <c r="H22" s="3">
        <v>2021</v>
      </c>
    </row>
    <row r="23" spans="1:8" x14ac:dyDescent="0.25">
      <c r="A23" s="3">
        <v>21</v>
      </c>
      <c r="B23" s="3" t="s">
        <v>207</v>
      </c>
      <c r="C23" s="3" t="s">
        <v>88</v>
      </c>
      <c r="D23" s="3">
        <v>0.1779</v>
      </c>
      <c r="E23" s="3" t="s">
        <v>1</v>
      </c>
      <c r="F23" s="3">
        <v>6</v>
      </c>
      <c r="G23" s="3" t="s">
        <v>28</v>
      </c>
      <c r="H23" s="3">
        <v>2021</v>
      </c>
    </row>
    <row r="24" spans="1:8" x14ac:dyDescent="0.25">
      <c r="A24" s="3">
        <v>22</v>
      </c>
      <c r="B24" s="3" t="s">
        <v>208</v>
      </c>
      <c r="C24" s="3" t="s">
        <v>52</v>
      </c>
      <c r="D24" s="3">
        <v>0.38179999999999997</v>
      </c>
      <c r="E24" s="3" t="s">
        <v>10</v>
      </c>
      <c r="F24" s="3">
        <v>7</v>
      </c>
      <c r="G24" s="3" t="s">
        <v>29</v>
      </c>
      <c r="H24" s="3">
        <v>2021</v>
      </c>
    </row>
    <row r="25" spans="1:8" x14ac:dyDescent="0.25">
      <c r="A25" s="3">
        <v>23</v>
      </c>
      <c r="B25" s="3" t="s">
        <v>209</v>
      </c>
      <c r="C25" s="3" t="s">
        <v>210</v>
      </c>
      <c r="D25" s="3">
        <v>-0.81759999999999999</v>
      </c>
      <c r="E25" s="3" t="s">
        <v>145</v>
      </c>
      <c r="F25" s="3">
        <v>1</v>
      </c>
      <c r="G25" s="3" t="s">
        <v>23</v>
      </c>
      <c r="H25" s="3">
        <v>2021</v>
      </c>
    </row>
    <row r="26" spans="1:8" x14ac:dyDescent="0.25">
      <c r="A26" s="3">
        <v>24</v>
      </c>
      <c r="B26" s="3" t="s">
        <v>211</v>
      </c>
      <c r="C26" s="3" t="s">
        <v>173</v>
      </c>
      <c r="D26" s="3">
        <v>-0.62490000000000001</v>
      </c>
      <c r="E26" s="3" t="s">
        <v>11</v>
      </c>
      <c r="F26" s="3">
        <v>2</v>
      </c>
      <c r="G26" s="3" t="s">
        <v>24</v>
      </c>
      <c r="H26" s="3">
        <v>2021</v>
      </c>
    </row>
    <row r="27" spans="1:8" x14ac:dyDescent="0.25">
      <c r="A27" s="3">
        <v>25</v>
      </c>
      <c r="B27" s="3" t="s">
        <v>212</v>
      </c>
      <c r="C27" s="3" t="s">
        <v>153</v>
      </c>
      <c r="D27" s="3">
        <v>0.62490000000000001</v>
      </c>
      <c r="E27" s="3" t="s">
        <v>9</v>
      </c>
      <c r="F27" s="3">
        <v>8</v>
      </c>
      <c r="G27" s="3" t="s">
        <v>30</v>
      </c>
      <c r="H27" s="3">
        <v>2021</v>
      </c>
    </row>
    <row r="28" spans="1:8" x14ac:dyDescent="0.25">
      <c r="A28" s="3">
        <v>26</v>
      </c>
      <c r="B28" s="3" t="s">
        <v>213</v>
      </c>
      <c r="C28" s="3" t="s">
        <v>151</v>
      </c>
      <c r="D28" s="3">
        <v>2.58E-2</v>
      </c>
      <c r="E28" s="3" t="s">
        <v>8</v>
      </c>
      <c r="F28" s="3">
        <v>5</v>
      </c>
      <c r="G28" s="3" t="s">
        <v>27</v>
      </c>
      <c r="H28" s="3">
        <v>2021</v>
      </c>
    </row>
    <row r="29" spans="1:8" x14ac:dyDescent="0.25">
      <c r="A29" s="3">
        <v>27</v>
      </c>
      <c r="B29" s="3" t="s">
        <v>214</v>
      </c>
      <c r="C29" s="3" t="s">
        <v>142</v>
      </c>
      <c r="D29" s="3">
        <v>0.29599999999999999</v>
      </c>
      <c r="E29" s="3" t="s">
        <v>1</v>
      </c>
      <c r="F29" s="3">
        <v>6</v>
      </c>
      <c r="G29" s="3" t="s">
        <v>28</v>
      </c>
      <c r="H29" s="3">
        <v>2021</v>
      </c>
    </row>
    <row r="30" spans="1:8" x14ac:dyDescent="0.25">
      <c r="A30" s="3">
        <v>28</v>
      </c>
      <c r="B30" s="3" t="s">
        <v>215</v>
      </c>
      <c r="C30" s="3" t="s">
        <v>52</v>
      </c>
      <c r="D30" s="3">
        <v>0.38179999999999997</v>
      </c>
      <c r="E30" s="3" t="s">
        <v>10</v>
      </c>
      <c r="F30" s="3">
        <v>7</v>
      </c>
      <c r="G30" s="3" t="s">
        <v>29</v>
      </c>
      <c r="H30" s="3">
        <v>2021</v>
      </c>
    </row>
    <row r="31" spans="1:8" x14ac:dyDescent="0.25">
      <c r="A31" s="3">
        <v>29</v>
      </c>
      <c r="B31" s="3" t="s">
        <v>216</v>
      </c>
      <c r="C31" s="3" t="s">
        <v>217</v>
      </c>
      <c r="D31" s="3">
        <v>-0.93600000000000005</v>
      </c>
      <c r="E31" s="3" t="s">
        <v>169</v>
      </c>
      <c r="F31" s="3">
        <v>0</v>
      </c>
      <c r="G31" s="3" t="s">
        <v>22</v>
      </c>
      <c r="H31" s="3">
        <v>2021</v>
      </c>
    </row>
    <row r="32" spans="1:8" x14ac:dyDescent="0.25">
      <c r="A32" s="3">
        <v>30</v>
      </c>
      <c r="B32" s="3" t="s">
        <v>218</v>
      </c>
      <c r="C32" s="3" t="s">
        <v>141</v>
      </c>
      <c r="D32" s="3">
        <v>0.81259999999999999</v>
      </c>
      <c r="E32" s="3" t="s">
        <v>4</v>
      </c>
      <c r="F32" s="3">
        <v>9</v>
      </c>
      <c r="G32" s="3" t="s">
        <v>31</v>
      </c>
      <c r="H32" s="3">
        <v>2021</v>
      </c>
    </row>
    <row r="33" spans="1:8" x14ac:dyDescent="0.25">
      <c r="A33" s="3">
        <v>31</v>
      </c>
      <c r="B33" s="3" t="s">
        <v>219</v>
      </c>
      <c r="C33" s="3" t="s">
        <v>220</v>
      </c>
      <c r="D33" s="3">
        <v>-0.2732</v>
      </c>
      <c r="E33" s="3" t="s">
        <v>6</v>
      </c>
      <c r="F33" s="3">
        <v>4</v>
      </c>
      <c r="G33" s="3" t="s">
        <v>26</v>
      </c>
      <c r="H33" s="3">
        <v>2021</v>
      </c>
    </row>
    <row r="34" spans="1:8" x14ac:dyDescent="0.25">
      <c r="A34" s="3">
        <v>32</v>
      </c>
      <c r="B34" s="3" t="s">
        <v>221</v>
      </c>
      <c r="C34" s="3" t="s">
        <v>7</v>
      </c>
      <c r="D34" s="3">
        <v>0</v>
      </c>
      <c r="E34" s="3" t="s">
        <v>8</v>
      </c>
      <c r="F34" s="3">
        <v>5</v>
      </c>
      <c r="G34" s="3" t="s">
        <v>27</v>
      </c>
      <c r="H34" s="3">
        <v>2021</v>
      </c>
    </row>
    <row r="35" spans="1:8" x14ac:dyDescent="0.25">
      <c r="A35" s="3">
        <v>33</v>
      </c>
      <c r="B35" s="3" t="s">
        <v>222</v>
      </c>
      <c r="C35" s="3" t="s">
        <v>223</v>
      </c>
      <c r="D35" s="3">
        <v>0.90620000000000001</v>
      </c>
      <c r="E35" s="3" t="s">
        <v>2</v>
      </c>
      <c r="F35" s="3">
        <v>10</v>
      </c>
      <c r="G35" s="3" t="s">
        <v>32</v>
      </c>
      <c r="H35" s="3">
        <v>2021</v>
      </c>
    </row>
    <row r="36" spans="1:8" x14ac:dyDescent="0.25">
      <c r="A36" s="3">
        <v>34</v>
      </c>
      <c r="B36" s="3" t="s">
        <v>224</v>
      </c>
      <c r="C36" s="3" t="s">
        <v>225</v>
      </c>
      <c r="D36" s="3">
        <v>0.91690000000000005</v>
      </c>
      <c r="E36" s="3" t="s">
        <v>2</v>
      </c>
      <c r="F36" s="3">
        <v>10</v>
      </c>
      <c r="G36" s="3" t="s">
        <v>32</v>
      </c>
      <c r="H36" s="3">
        <v>2021</v>
      </c>
    </row>
    <row r="37" spans="1:8" x14ac:dyDescent="0.25">
      <c r="A37" s="3">
        <v>35</v>
      </c>
      <c r="B37" s="3" t="s">
        <v>226</v>
      </c>
      <c r="C37" s="3" t="s">
        <v>143</v>
      </c>
      <c r="D37" s="3">
        <v>0.79059999999999997</v>
      </c>
      <c r="E37" s="3" t="s">
        <v>4</v>
      </c>
      <c r="F37" s="3">
        <v>9</v>
      </c>
      <c r="G37" s="3" t="s">
        <v>31</v>
      </c>
      <c r="H37" s="3">
        <v>2021</v>
      </c>
    </row>
    <row r="38" spans="1:8" x14ac:dyDescent="0.25">
      <c r="A38" s="3">
        <v>36</v>
      </c>
      <c r="B38" s="3" t="s">
        <v>227</v>
      </c>
      <c r="C38" s="3" t="s">
        <v>7</v>
      </c>
      <c r="D38" s="3">
        <v>0</v>
      </c>
      <c r="E38" s="3" t="s">
        <v>8</v>
      </c>
      <c r="F38" s="3">
        <v>5</v>
      </c>
      <c r="G38" s="3" t="s">
        <v>27</v>
      </c>
      <c r="H38" s="3">
        <v>2021</v>
      </c>
    </row>
    <row r="39" spans="1:8" x14ac:dyDescent="0.25">
      <c r="A39" s="3">
        <v>37</v>
      </c>
      <c r="B39" s="3" t="s">
        <v>228</v>
      </c>
      <c r="C39" s="3" t="s">
        <v>147</v>
      </c>
      <c r="D39" s="3">
        <v>0.80740000000000001</v>
      </c>
      <c r="E39" s="3" t="s">
        <v>4</v>
      </c>
      <c r="F39" s="3">
        <v>9</v>
      </c>
      <c r="G39" s="3" t="s">
        <v>31</v>
      </c>
      <c r="H39" s="3">
        <v>2021</v>
      </c>
    </row>
    <row r="40" spans="1:8" x14ac:dyDescent="0.25">
      <c r="A40" s="3">
        <v>38</v>
      </c>
      <c r="B40" s="3" t="s">
        <v>229</v>
      </c>
      <c r="C40" s="3" t="s">
        <v>76</v>
      </c>
      <c r="D40" s="3">
        <v>0.55740000000000001</v>
      </c>
      <c r="E40" s="3" t="s">
        <v>9</v>
      </c>
      <c r="F40" s="3">
        <v>8</v>
      </c>
      <c r="G40" s="3" t="s">
        <v>30</v>
      </c>
      <c r="H40" s="3">
        <v>2021</v>
      </c>
    </row>
    <row r="41" spans="1:8" x14ac:dyDescent="0.25">
      <c r="A41" s="3">
        <v>39</v>
      </c>
      <c r="B41" s="3" t="s">
        <v>230</v>
      </c>
      <c r="C41" s="3" t="s">
        <v>231</v>
      </c>
      <c r="D41" s="3">
        <v>0.91359999999999997</v>
      </c>
      <c r="E41" s="3" t="s">
        <v>2</v>
      </c>
      <c r="F41" s="3">
        <v>10</v>
      </c>
      <c r="G41" s="3" t="s">
        <v>32</v>
      </c>
      <c r="H41" s="3">
        <v>2021</v>
      </c>
    </row>
    <row r="42" spans="1:8" x14ac:dyDescent="0.25">
      <c r="A42" s="3">
        <v>40</v>
      </c>
      <c r="B42" s="3" t="s">
        <v>232</v>
      </c>
      <c r="C42" s="3" t="s">
        <v>7</v>
      </c>
      <c r="D42" s="3">
        <v>0</v>
      </c>
      <c r="E42" s="3" t="s">
        <v>8</v>
      </c>
      <c r="F42" s="3">
        <v>5</v>
      </c>
      <c r="G42" s="3" t="s">
        <v>27</v>
      </c>
      <c r="H42" s="3">
        <v>2021</v>
      </c>
    </row>
    <row r="43" spans="1:8" x14ac:dyDescent="0.25">
      <c r="A43" s="3">
        <v>41</v>
      </c>
      <c r="B43" s="3" t="s">
        <v>233</v>
      </c>
      <c r="C43" s="3" t="s">
        <v>234</v>
      </c>
      <c r="D43" s="3">
        <v>0.72270000000000001</v>
      </c>
      <c r="E43" s="3" t="s">
        <v>4</v>
      </c>
      <c r="F43" s="3">
        <v>9</v>
      </c>
      <c r="G43" s="3" t="s">
        <v>31</v>
      </c>
      <c r="H43" s="3">
        <v>2021</v>
      </c>
    </row>
    <row r="44" spans="1:8" x14ac:dyDescent="0.25">
      <c r="A44" s="3">
        <v>42</v>
      </c>
      <c r="B44" s="3" t="s">
        <v>235</v>
      </c>
      <c r="C44" s="3" t="s">
        <v>236</v>
      </c>
      <c r="D44" s="3">
        <v>-0.40329999999999999</v>
      </c>
      <c r="E44" s="3" t="s">
        <v>62</v>
      </c>
      <c r="F44" s="3">
        <v>3</v>
      </c>
      <c r="G44" s="3" t="s">
        <v>25</v>
      </c>
      <c r="H44" s="3">
        <v>2021</v>
      </c>
    </row>
    <row r="45" spans="1:8" x14ac:dyDescent="0.25">
      <c r="A45" s="3">
        <v>43</v>
      </c>
      <c r="B45" s="3" t="s">
        <v>237</v>
      </c>
      <c r="C45" s="3" t="s">
        <v>83</v>
      </c>
      <c r="D45" s="3">
        <v>0.42149999999999999</v>
      </c>
      <c r="E45" s="3" t="s">
        <v>10</v>
      </c>
      <c r="F45" s="3">
        <v>7</v>
      </c>
      <c r="G45" s="3" t="s">
        <v>29</v>
      </c>
      <c r="H45" s="3">
        <v>2021</v>
      </c>
    </row>
    <row r="46" spans="1:8" x14ac:dyDescent="0.25">
      <c r="A46" s="3">
        <v>44</v>
      </c>
      <c r="B46" s="3" t="s">
        <v>238</v>
      </c>
      <c r="C46" s="3" t="s">
        <v>7</v>
      </c>
      <c r="D46" s="3">
        <v>0</v>
      </c>
      <c r="E46" s="3" t="s">
        <v>8</v>
      </c>
      <c r="F46" s="3">
        <v>5</v>
      </c>
      <c r="G46" s="3" t="s">
        <v>27</v>
      </c>
      <c r="H46" s="3">
        <v>2021</v>
      </c>
    </row>
    <row r="47" spans="1:8" x14ac:dyDescent="0.25">
      <c r="A47" s="3">
        <v>45</v>
      </c>
      <c r="B47" s="3" t="s">
        <v>239</v>
      </c>
      <c r="C47" s="3" t="s">
        <v>146</v>
      </c>
      <c r="D47" s="3">
        <v>0.65969999999999995</v>
      </c>
      <c r="E47" s="3" t="s">
        <v>9</v>
      </c>
      <c r="F47" s="3">
        <v>8</v>
      </c>
      <c r="G47" s="3" t="s">
        <v>30</v>
      </c>
      <c r="H47" s="3">
        <v>2021</v>
      </c>
    </row>
    <row r="48" spans="1:8" x14ac:dyDescent="0.25">
      <c r="A48" s="3">
        <v>46</v>
      </c>
      <c r="B48" s="3" t="s">
        <v>240</v>
      </c>
      <c r="C48" s="3" t="s">
        <v>241</v>
      </c>
      <c r="D48" s="3">
        <v>0.97119999999999995</v>
      </c>
      <c r="E48" s="3" t="s">
        <v>2</v>
      </c>
      <c r="F48" s="3">
        <v>10</v>
      </c>
      <c r="G48" s="3" t="s">
        <v>32</v>
      </c>
      <c r="H48" s="3">
        <v>2021</v>
      </c>
    </row>
    <row r="49" spans="1:8" x14ac:dyDescent="0.25">
      <c r="A49" s="3">
        <v>47</v>
      </c>
      <c r="B49" s="3" t="s">
        <v>242</v>
      </c>
      <c r="C49" s="3" t="s">
        <v>243</v>
      </c>
      <c r="D49" s="3">
        <v>0.45490000000000003</v>
      </c>
      <c r="E49" s="3" t="s">
        <v>10</v>
      </c>
      <c r="F49" s="3">
        <v>7</v>
      </c>
      <c r="G49" s="3" t="s">
        <v>29</v>
      </c>
      <c r="H49" s="3">
        <v>2021</v>
      </c>
    </row>
    <row r="50" spans="1:8" x14ac:dyDescent="0.25">
      <c r="A50" s="3">
        <v>48</v>
      </c>
      <c r="B50" s="3" t="s">
        <v>244</v>
      </c>
      <c r="C50" s="3" t="s">
        <v>7</v>
      </c>
      <c r="D50" s="3">
        <v>0</v>
      </c>
      <c r="E50" s="3" t="s">
        <v>8</v>
      </c>
      <c r="F50" s="3">
        <v>5</v>
      </c>
      <c r="G50" s="3" t="s">
        <v>27</v>
      </c>
      <c r="H50" s="3">
        <v>2021</v>
      </c>
    </row>
    <row r="51" spans="1:8" x14ac:dyDescent="0.25">
      <c r="A51" s="3">
        <v>49</v>
      </c>
      <c r="B51" s="3" t="s">
        <v>245</v>
      </c>
      <c r="C51" s="3" t="s">
        <v>65</v>
      </c>
      <c r="D51" s="3">
        <v>-0.40189999999999998</v>
      </c>
      <c r="E51" s="3" t="s">
        <v>62</v>
      </c>
      <c r="F51" s="3">
        <v>3</v>
      </c>
      <c r="G51" s="3" t="s">
        <v>25</v>
      </c>
      <c r="H51" s="3">
        <v>2021</v>
      </c>
    </row>
    <row r="52" spans="1:8" x14ac:dyDescent="0.25">
      <c r="A52" s="3">
        <v>50</v>
      </c>
      <c r="B52" s="3" t="s">
        <v>246</v>
      </c>
      <c r="C52" s="3" t="s">
        <v>161</v>
      </c>
      <c r="D52" s="3">
        <v>0.2263</v>
      </c>
      <c r="E52" s="3" t="s">
        <v>1</v>
      </c>
      <c r="F52" s="3">
        <v>6</v>
      </c>
      <c r="G52" s="3" t="s">
        <v>28</v>
      </c>
      <c r="H52" s="3">
        <v>2021</v>
      </c>
    </row>
    <row r="53" spans="1:8" x14ac:dyDescent="0.25">
      <c r="A53" s="3">
        <v>51</v>
      </c>
      <c r="B53" s="3" t="s">
        <v>247</v>
      </c>
      <c r="C53" s="3" t="s">
        <v>12</v>
      </c>
      <c r="D53" s="3">
        <v>0.78449999999999998</v>
      </c>
      <c r="E53" s="3" t="s">
        <v>4</v>
      </c>
      <c r="F53" s="3">
        <v>9</v>
      </c>
      <c r="G53" s="3" t="s">
        <v>31</v>
      </c>
      <c r="H53" s="3">
        <v>2021</v>
      </c>
    </row>
    <row r="54" spans="1:8" x14ac:dyDescent="0.25">
      <c r="A54" s="3">
        <v>52</v>
      </c>
      <c r="B54" s="3" t="s">
        <v>248</v>
      </c>
      <c r="C54" s="3" t="s">
        <v>153</v>
      </c>
      <c r="D54" s="3">
        <v>0.62490000000000001</v>
      </c>
      <c r="E54" s="3" t="s">
        <v>9</v>
      </c>
      <c r="F54" s="3">
        <v>8</v>
      </c>
      <c r="G54" s="3" t="s">
        <v>30</v>
      </c>
      <c r="H54" s="3">
        <v>2021</v>
      </c>
    </row>
    <row r="55" spans="1:8" x14ac:dyDescent="0.25">
      <c r="A55" s="3">
        <v>53</v>
      </c>
      <c r="B55" s="3" t="s">
        <v>249</v>
      </c>
      <c r="C55" s="3" t="s">
        <v>250</v>
      </c>
      <c r="D55" s="3">
        <v>0.128</v>
      </c>
      <c r="E55" s="3" t="s">
        <v>1</v>
      </c>
      <c r="F55" s="3">
        <v>6</v>
      </c>
      <c r="G55" s="3" t="s">
        <v>28</v>
      </c>
      <c r="H55" s="3">
        <v>2021</v>
      </c>
    </row>
    <row r="56" spans="1:8" x14ac:dyDescent="0.25">
      <c r="A56" s="3">
        <v>54</v>
      </c>
      <c r="B56" s="3" t="s">
        <v>251</v>
      </c>
      <c r="C56" s="3" t="s">
        <v>252</v>
      </c>
      <c r="D56" s="3">
        <v>0.60070000000000001</v>
      </c>
      <c r="E56" s="3" t="s">
        <v>9</v>
      </c>
      <c r="F56" s="3">
        <v>8</v>
      </c>
      <c r="G56" s="3" t="s">
        <v>30</v>
      </c>
      <c r="H56" s="3">
        <v>2021</v>
      </c>
    </row>
    <row r="57" spans="1:8" x14ac:dyDescent="0.25">
      <c r="A57" s="3">
        <v>55</v>
      </c>
      <c r="B57" s="3" t="s">
        <v>253</v>
      </c>
      <c r="C57" s="3" t="s">
        <v>83</v>
      </c>
      <c r="D57" s="3">
        <v>0.42149999999999999</v>
      </c>
      <c r="E57" s="3" t="s">
        <v>10</v>
      </c>
      <c r="F57" s="3">
        <v>7</v>
      </c>
      <c r="G57" s="3" t="s">
        <v>29</v>
      </c>
      <c r="H57" s="3">
        <v>2021</v>
      </c>
    </row>
    <row r="58" spans="1:8" x14ac:dyDescent="0.25">
      <c r="A58" s="3">
        <v>56</v>
      </c>
      <c r="B58" s="3" t="s">
        <v>254</v>
      </c>
      <c r="C58" s="3" t="s">
        <v>144</v>
      </c>
      <c r="D58" s="3">
        <v>0.49390000000000001</v>
      </c>
      <c r="E58" s="3" t="s">
        <v>10</v>
      </c>
      <c r="F58" s="3">
        <v>7</v>
      </c>
      <c r="G58" s="3" t="s">
        <v>29</v>
      </c>
      <c r="H58" s="3">
        <v>2021</v>
      </c>
    </row>
    <row r="59" spans="1:8" x14ac:dyDescent="0.25">
      <c r="A59" s="3">
        <v>57</v>
      </c>
      <c r="B59" s="3" t="s">
        <v>255</v>
      </c>
      <c r="C59" s="3" t="s">
        <v>83</v>
      </c>
      <c r="D59" s="3">
        <v>0.42149999999999999</v>
      </c>
      <c r="E59" s="3" t="s">
        <v>10</v>
      </c>
      <c r="F59" s="3">
        <v>7</v>
      </c>
      <c r="G59" s="3" t="s">
        <v>29</v>
      </c>
      <c r="H59" s="3">
        <v>2021</v>
      </c>
    </row>
    <row r="60" spans="1:8" x14ac:dyDescent="0.25">
      <c r="A60" s="3">
        <v>58</v>
      </c>
      <c r="B60" s="3" t="s">
        <v>256</v>
      </c>
      <c r="C60" s="3" t="s">
        <v>7</v>
      </c>
      <c r="D60" s="3">
        <v>0</v>
      </c>
      <c r="E60" s="3" t="s">
        <v>8</v>
      </c>
      <c r="F60" s="3">
        <v>5</v>
      </c>
      <c r="G60" s="3" t="s">
        <v>27</v>
      </c>
      <c r="H60" s="3">
        <v>2021</v>
      </c>
    </row>
    <row r="61" spans="1:8" x14ac:dyDescent="0.25">
      <c r="A61" s="3">
        <v>59</v>
      </c>
      <c r="B61" s="3" t="s">
        <v>257</v>
      </c>
      <c r="C61" s="3" t="s">
        <v>150</v>
      </c>
      <c r="D61" s="3">
        <v>0.63690000000000002</v>
      </c>
      <c r="E61" s="3" t="s">
        <v>9</v>
      </c>
      <c r="F61" s="3">
        <v>8</v>
      </c>
      <c r="G61" s="3" t="s">
        <v>30</v>
      </c>
      <c r="H61" s="3">
        <v>2021</v>
      </c>
    </row>
    <row r="62" spans="1:8" x14ac:dyDescent="0.25">
      <c r="A62" s="3">
        <v>60</v>
      </c>
      <c r="B62" s="3" t="s">
        <v>258</v>
      </c>
      <c r="C62" s="3" t="s">
        <v>171</v>
      </c>
      <c r="D62" s="3">
        <v>0.86580000000000001</v>
      </c>
      <c r="E62" s="3" t="s">
        <v>4</v>
      </c>
      <c r="F62" s="3">
        <v>9</v>
      </c>
      <c r="G62" s="3" t="s">
        <v>31</v>
      </c>
      <c r="H62" s="3">
        <v>2021</v>
      </c>
    </row>
    <row r="63" spans="1:8" x14ac:dyDescent="0.25">
      <c r="A63" s="3">
        <v>61</v>
      </c>
      <c r="B63" s="3" t="s">
        <v>259</v>
      </c>
      <c r="C63" s="3" t="s">
        <v>7</v>
      </c>
      <c r="D63" s="3">
        <v>0</v>
      </c>
      <c r="E63" s="3" t="s">
        <v>8</v>
      </c>
      <c r="F63" s="3">
        <v>5</v>
      </c>
      <c r="G63" s="3" t="s">
        <v>27</v>
      </c>
      <c r="H63" s="3">
        <v>2021</v>
      </c>
    </row>
    <row r="64" spans="1:8" x14ac:dyDescent="0.25">
      <c r="A64" s="3">
        <v>62</v>
      </c>
      <c r="B64" s="3" t="s">
        <v>260</v>
      </c>
      <c r="C64" s="3" t="s">
        <v>261</v>
      </c>
      <c r="D64" s="3">
        <v>0.87729999999999997</v>
      </c>
      <c r="E64" s="3" t="s">
        <v>4</v>
      </c>
      <c r="F64" s="3">
        <v>9</v>
      </c>
      <c r="G64" s="3" t="s">
        <v>31</v>
      </c>
      <c r="H64" s="3">
        <v>2021</v>
      </c>
    </row>
    <row r="65" spans="1:8" x14ac:dyDescent="0.25">
      <c r="A65" s="3">
        <v>63</v>
      </c>
      <c r="B65" s="3" t="s">
        <v>262</v>
      </c>
      <c r="C65" s="3" t="s">
        <v>111</v>
      </c>
      <c r="D65" s="3">
        <v>0.36120000000000002</v>
      </c>
      <c r="E65" s="3" t="s">
        <v>10</v>
      </c>
      <c r="F65" s="3">
        <v>7</v>
      </c>
      <c r="G65" s="3" t="s">
        <v>29</v>
      </c>
      <c r="H65" s="3">
        <v>2021</v>
      </c>
    </row>
    <row r="66" spans="1:8" x14ac:dyDescent="0.25">
      <c r="A66" s="3">
        <v>64</v>
      </c>
      <c r="B66" s="3" t="s">
        <v>34</v>
      </c>
      <c r="C66" s="3" t="s">
        <v>35</v>
      </c>
      <c r="D66" s="3">
        <v>0.75790000000000002</v>
      </c>
      <c r="E66" s="3" t="s">
        <v>4</v>
      </c>
      <c r="F66" s="3">
        <v>9</v>
      </c>
      <c r="G66" s="3" t="s">
        <v>31</v>
      </c>
      <c r="H66" s="3">
        <v>2022</v>
      </c>
    </row>
    <row r="67" spans="1:8" x14ac:dyDescent="0.25">
      <c r="A67" s="3">
        <v>65</v>
      </c>
      <c r="B67" s="3" t="s">
        <v>36</v>
      </c>
      <c r="C67" s="3" t="s">
        <v>37</v>
      </c>
      <c r="D67" s="3">
        <v>0.31819999999999998</v>
      </c>
      <c r="E67" s="3" t="s">
        <v>10</v>
      </c>
      <c r="F67" s="3">
        <v>7</v>
      </c>
      <c r="G67" s="3" t="s">
        <v>29</v>
      </c>
      <c r="H67" s="3">
        <v>2022</v>
      </c>
    </row>
    <row r="68" spans="1:8" x14ac:dyDescent="0.25">
      <c r="A68" s="3">
        <v>66</v>
      </c>
      <c r="B68" s="3" t="s">
        <v>38</v>
      </c>
      <c r="C68" s="3" t="s">
        <v>7</v>
      </c>
      <c r="D68" s="3">
        <v>0</v>
      </c>
      <c r="E68" s="3" t="s">
        <v>8</v>
      </c>
      <c r="F68" s="3">
        <v>5</v>
      </c>
      <c r="G68" s="3" t="s">
        <v>27</v>
      </c>
      <c r="H68" s="3">
        <v>2022</v>
      </c>
    </row>
    <row r="69" spans="1:8" x14ac:dyDescent="0.25">
      <c r="A69" s="3">
        <v>67</v>
      </c>
      <c r="B69" s="3" t="s">
        <v>39</v>
      </c>
      <c r="C69" s="3" t="s">
        <v>40</v>
      </c>
      <c r="D69" s="3">
        <v>0.77359999999999995</v>
      </c>
      <c r="E69" s="3" t="s">
        <v>4</v>
      </c>
      <c r="F69" s="3">
        <v>9</v>
      </c>
      <c r="G69" s="3" t="s">
        <v>31</v>
      </c>
      <c r="H69" s="3">
        <v>2022</v>
      </c>
    </row>
    <row r="70" spans="1:8" x14ac:dyDescent="0.25">
      <c r="A70" s="3">
        <v>68</v>
      </c>
      <c r="B70" s="3" t="s">
        <v>41</v>
      </c>
      <c r="C70" s="3" t="s">
        <v>42</v>
      </c>
      <c r="D70" s="3">
        <v>0.84540000000000004</v>
      </c>
      <c r="E70" s="3" t="s">
        <v>4</v>
      </c>
      <c r="F70" s="3">
        <v>9</v>
      </c>
      <c r="G70" s="3" t="s">
        <v>31</v>
      </c>
      <c r="H70" s="3">
        <v>2022</v>
      </c>
    </row>
    <row r="71" spans="1:8" x14ac:dyDescent="0.25">
      <c r="A71" s="3">
        <v>69</v>
      </c>
      <c r="B71" s="3" t="s">
        <v>43</v>
      </c>
      <c r="C71" s="3" t="s">
        <v>44</v>
      </c>
      <c r="D71" s="3">
        <v>7.7200000000000005E-2</v>
      </c>
      <c r="E71" s="3" t="s">
        <v>8</v>
      </c>
      <c r="F71" s="3">
        <v>5</v>
      </c>
      <c r="G71" s="3" t="s">
        <v>27</v>
      </c>
      <c r="H71" s="3">
        <v>2022</v>
      </c>
    </row>
    <row r="72" spans="1:8" x14ac:dyDescent="0.25">
      <c r="A72" s="3">
        <v>70</v>
      </c>
      <c r="B72" s="3" t="s">
        <v>45</v>
      </c>
      <c r="C72" s="3" t="s">
        <v>46</v>
      </c>
      <c r="D72" s="3">
        <v>0.84809999999999997</v>
      </c>
      <c r="E72" s="3" t="s">
        <v>4</v>
      </c>
      <c r="F72" s="3">
        <v>9</v>
      </c>
      <c r="G72" s="3" t="s">
        <v>31</v>
      </c>
      <c r="H72" s="3">
        <v>2022</v>
      </c>
    </row>
    <row r="73" spans="1:8" x14ac:dyDescent="0.25">
      <c r="A73" s="3">
        <v>71</v>
      </c>
      <c r="B73" s="3" t="s">
        <v>47</v>
      </c>
      <c r="C73" s="3" t="s">
        <v>48</v>
      </c>
      <c r="D73" s="3">
        <v>-0.2263</v>
      </c>
      <c r="E73" s="3" t="s">
        <v>6</v>
      </c>
      <c r="F73" s="3">
        <v>4</v>
      </c>
      <c r="G73" s="3" t="s">
        <v>26</v>
      </c>
      <c r="H73" s="3">
        <v>2022</v>
      </c>
    </row>
    <row r="74" spans="1:8" x14ac:dyDescent="0.25">
      <c r="A74" s="3">
        <v>72</v>
      </c>
      <c r="B74" s="3" t="s">
        <v>49</v>
      </c>
      <c r="C74" s="3" t="s">
        <v>50</v>
      </c>
      <c r="D74" s="3">
        <v>0.875</v>
      </c>
      <c r="E74" s="3" t="s">
        <v>4</v>
      </c>
      <c r="F74" s="3">
        <v>9</v>
      </c>
      <c r="G74" s="3" t="s">
        <v>31</v>
      </c>
      <c r="H74" s="3">
        <v>2022</v>
      </c>
    </row>
    <row r="75" spans="1:8" x14ac:dyDescent="0.25">
      <c r="A75" s="3">
        <v>73</v>
      </c>
      <c r="B75" s="3" t="s">
        <v>51</v>
      </c>
      <c r="C75" s="3" t="s">
        <v>52</v>
      </c>
      <c r="D75" s="3">
        <v>0.38179999999999997</v>
      </c>
      <c r="E75" s="3" t="s">
        <v>10</v>
      </c>
      <c r="F75" s="3">
        <v>7</v>
      </c>
      <c r="G75" s="3" t="s">
        <v>29</v>
      </c>
      <c r="H75" s="3">
        <v>2022</v>
      </c>
    </row>
    <row r="76" spans="1:8" x14ac:dyDescent="0.25">
      <c r="A76" s="3">
        <v>74</v>
      </c>
      <c r="B76" s="3" t="s">
        <v>53</v>
      </c>
      <c r="C76" s="3" t="s">
        <v>54</v>
      </c>
      <c r="D76" s="3">
        <v>0.85909999999999997</v>
      </c>
      <c r="E76" s="3" t="s">
        <v>4</v>
      </c>
      <c r="F76" s="3">
        <v>9</v>
      </c>
      <c r="G76" s="3" t="s">
        <v>31</v>
      </c>
      <c r="H76" s="3">
        <v>2022</v>
      </c>
    </row>
    <row r="77" spans="1:8" x14ac:dyDescent="0.25">
      <c r="A77" s="3">
        <v>75</v>
      </c>
      <c r="B77" s="3" t="s">
        <v>55</v>
      </c>
      <c r="C77" s="3" t="s">
        <v>56</v>
      </c>
      <c r="D77" s="3">
        <v>0.95840000000000003</v>
      </c>
      <c r="E77" s="3" t="s">
        <v>2</v>
      </c>
      <c r="F77" s="3">
        <v>10</v>
      </c>
      <c r="G77" s="3" t="s">
        <v>32</v>
      </c>
      <c r="H77" s="3">
        <v>2022</v>
      </c>
    </row>
    <row r="78" spans="1:8" x14ac:dyDescent="0.25">
      <c r="A78" s="3">
        <v>76</v>
      </c>
      <c r="B78" s="3" t="s">
        <v>57</v>
      </c>
      <c r="C78" s="3" t="s">
        <v>7</v>
      </c>
      <c r="D78" s="3">
        <v>0</v>
      </c>
      <c r="E78" s="3" t="s">
        <v>8</v>
      </c>
      <c r="F78" s="3">
        <v>5</v>
      </c>
      <c r="G78" s="3" t="s">
        <v>27</v>
      </c>
      <c r="H78" s="3">
        <v>2022</v>
      </c>
    </row>
    <row r="79" spans="1:8" x14ac:dyDescent="0.25">
      <c r="A79" s="3">
        <v>77</v>
      </c>
      <c r="B79" s="3" t="s">
        <v>58</v>
      </c>
      <c r="C79" s="3" t="s">
        <v>59</v>
      </c>
      <c r="D79" s="3">
        <v>0.88500000000000001</v>
      </c>
      <c r="E79" s="3" t="s">
        <v>4</v>
      </c>
      <c r="F79" s="3">
        <v>9</v>
      </c>
      <c r="G79" s="3" t="s">
        <v>31</v>
      </c>
      <c r="H79" s="3">
        <v>2022</v>
      </c>
    </row>
    <row r="80" spans="1:8" x14ac:dyDescent="0.25">
      <c r="A80" s="3">
        <v>78</v>
      </c>
      <c r="B80" s="3" t="s">
        <v>60</v>
      </c>
      <c r="C80" s="3" t="s">
        <v>61</v>
      </c>
      <c r="D80" s="3">
        <v>-0.32350000000000001</v>
      </c>
      <c r="E80" s="3" t="s">
        <v>62</v>
      </c>
      <c r="F80" s="3">
        <v>3</v>
      </c>
      <c r="G80" s="3" t="s">
        <v>25</v>
      </c>
      <c r="H80" s="3">
        <v>2022</v>
      </c>
    </row>
    <row r="81" spans="1:8" x14ac:dyDescent="0.25">
      <c r="A81" s="3">
        <v>79</v>
      </c>
      <c r="B81" s="3" t="s">
        <v>63</v>
      </c>
      <c r="C81" s="3" t="s">
        <v>5</v>
      </c>
      <c r="D81" s="3">
        <v>-0.1779</v>
      </c>
      <c r="E81" s="3" t="s">
        <v>6</v>
      </c>
      <c r="F81" s="3">
        <v>4</v>
      </c>
      <c r="G81" s="3" t="s">
        <v>26</v>
      </c>
      <c r="H81" s="3">
        <v>2022</v>
      </c>
    </row>
    <row r="82" spans="1:8" x14ac:dyDescent="0.25">
      <c r="A82" s="3">
        <v>80</v>
      </c>
      <c r="B82" s="3" t="s">
        <v>64</v>
      </c>
      <c r="C82" s="3" t="s">
        <v>65</v>
      </c>
      <c r="D82" s="3">
        <v>-0.40189999999999998</v>
      </c>
      <c r="E82" s="3" t="s">
        <v>62</v>
      </c>
      <c r="F82" s="3">
        <v>3</v>
      </c>
      <c r="G82" s="3" t="s">
        <v>25</v>
      </c>
      <c r="H82" s="3">
        <v>2022</v>
      </c>
    </row>
    <row r="83" spans="1:8" x14ac:dyDescent="0.25">
      <c r="A83" s="3">
        <v>81</v>
      </c>
      <c r="B83" s="3" t="s">
        <v>66</v>
      </c>
      <c r="C83" s="3" t="s">
        <v>67</v>
      </c>
      <c r="D83" s="3">
        <v>0.86890000000000001</v>
      </c>
      <c r="E83" s="3" t="s">
        <v>4</v>
      </c>
      <c r="F83" s="3">
        <v>9</v>
      </c>
      <c r="G83" s="3" t="s">
        <v>31</v>
      </c>
      <c r="H83" s="3">
        <v>2022</v>
      </c>
    </row>
    <row r="84" spans="1:8" x14ac:dyDescent="0.25">
      <c r="A84" s="3">
        <v>82</v>
      </c>
      <c r="B84" s="3" t="s">
        <v>68</v>
      </c>
      <c r="C84" s="3" t="s">
        <v>69</v>
      </c>
      <c r="D84" s="3">
        <v>0.78759999999999997</v>
      </c>
      <c r="E84" s="3" t="s">
        <v>4</v>
      </c>
      <c r="F84" s="3">
        <v>9</v>
      </c>
      <c r="G84" s="3" t="s">
        <v>31</v>
      </c>
      <c r="H84" s="3">
        <v>2022</v>
      </c>
    </row>
    <row r="85" spans="1:8" x14ac:dyDescent="0.25">
      <c r="A85" s="3">
        <v>83</v>
      </c>
      <c r="B85" s="3" t="s">
        <v>70</v>
      </c>
      <c r="C85" s="3" t="s">
        <v>14</v>
      </c>
      <c r="D85" s="3">
        <v>0.61240000000000006</v>
      </c>
      <c r="E85" s="3" t="s">
        <v>9</v>
      </c>
      <c r="F85" s="3">
        <v>8</v>
      </c>
      <c r="G85" s="3" t="s">
        <v>30</v>
      </c>
      <c r="H85" s="3">
        <v>2022</v>
      </c>
    </row>
    <row r="86" spans="1:8" x14ac:dyDescent="0.25">
      <c r="A86" s="3">
        <v>84</v>
      </c>
      <c r="B86" s="3" t="s">
        <v>71</v>
      </c>
      <c r="C86" s="3" t="s">
        <v>72</v>
      </c>
      <c r="D86" s="3">
        <v>0.87180000000000002</v>
      </c>
      <c r="E86" s="3" t="s">
        <v>4</v>
      </c>
      <c r="F86" s="3">
        <v>9</v>
      </c>
      <c r="G86" s="3" t="s">
        <v>31</v>
      </c>
      <c r="H86" s="3">
        <v>2022</v>
      </c>
    </row>
    <row r="87" spans="1:8" x14ac:dyDescent="0.25">
      <c r="A87" s="3">
        <v>85</v>
      </c>
      <c r="B87" s="3" t="s">
        <v>73</v>
      </c>
      <c r="C87" s="3" t="s">
        <v>74</v>
      </c>
      <c r="D87" s="3">
        <v>0.58589999999999998</v>
      </c>
      <c r="E87" s="3" t="s">
        <v>9</v>
      </c>
      <c r="F87" s="3">
        <v>8</v>
      </c>
      <c r="G87" s="3" t="s">
        <v>30</v>
      </c>
      <c r="H87" s="3">
        <v>2022</v>
      </c>
    </row>
    <row r="88" spans="1:8" x14ac:dyDescent="0.25">
      <c r="A88" s="3">
        <v>86</v>
      </c>
      <c r="B88" s="3" t="s">
        <v>75</v>
      </c>
      <c r="C88" s="3" t="s">
        <v>76</v>
      </c>
      <c r="D88" s="3">
        <v>0.55740000000000001</v>
      </c>
      <c r="E88" s="3" t="s">
        <v>9</v>
      </c>
      <c r="F88" s="3">
        <v>8</v>
      </c>
      <c r="G88" s="3" t="s">
        <v>30</v>
      </c>
      <c r="H88" s="3">
        <v>2022</v>
      </c>
    </row>
    <row r="89" spans="1:8" x14ac:dyDescent="0.25">
      <c r="A89" s="3">
        <v>87</v>
      </c>
      <c r="B89" s="3" t="s">
        <v>77</v>
      </c>
      <c r="C89" s="3" t="s">
        <v>78</v>
      </c>
      <c r="D89" s="3">
        <v>0.44040000000000001</v>
      </c>
      <c r="E89" s="3" t="s">
        <v>10</v>
      </c>
      <c r="F89" s="3">
        <v>7</v>
      </c>
      <c r="G89" s="3" t="s">
        <v>29</v>
      </c>
      <c r="H89" s="3">
        <v>2022</v>
      </c>
    </row>
    <row r="90" spans="1:8" x14ac:dyDescent="0.25">
      <c r="A90" s="3">
        <v>88</v>
      </c>
      <c r="B90" s="3" t="s">
        <v>79</v>
      </c>
      <c r="C90" s="3" t="s">
        <v>80</v>
      </c>
      <c r="D90" s="3">
        <v>0.40189999999999998</v>
      </c>
      <c r="E90" s="3" t="s">
        <v>10</v>
      </c>
      <c r="F90" s="3">
        <v>7</v>
      </c>
      <c r="G90" s="3" t="s">
        <v>29</v>
      </c>
      <c r="H90" s="3">
        <v>2022</v>
      </c>
    </row>
    <row r="91" spans="1:8" x14ac:dyDescent="0.25">
      <c r="A91" s="3">
        <v>89</v>
      </c>
      <c r="B91" s="3" t="s">
        <v>81</v>
      </c>
      <c r="C91" s="3" t="s">
        <v>7</v>
      </c>
      <c r="D91" s="3">
        <v>0</v>
      </c>
      <c r="E91" s="3" t="s">
        <v>8</v>
      </c>
      <c r="F91" s="3">
        <v>5</v>
      </c>
      <c r="G91" s="3" t="s">
        <v>27</v>
      </c>
      <c r="H91" s="3">
        <v>2022</v>
      </c>
    </row>
    <row r="92" spans="1:8" x14ac:dyDescent="0.25">
      <c r="A92" s="3">
        <v>90</v>
      </c>
      <c r="B92" s="3" t="s">
        <v>82</v>
      </c>
      <c r="C92" s="3" t="s">
        <v>83</v>
      </c>
      <c r="D92" s="3">
        <v>0.42149999999999999</v>
      </c>
      <c r="E92" s="3" t="s">
        <v>10</v>
      </c>
      <c r="F92" s="3">
        <v>7</v>
      </c>
      <c r="G92" s="3" t="s">
        <v>29</v>
      </c>
      <c r="H92" s="3">
        <v>2022</v>
      </c>
    </row>
    <row r="93" spans="1:8" x14ac:dyDescent="0.25">
      <c r="A93" s="3">
        <v>91</v>
      </c>
      <c r="B93" s="3" t="s">
        <v>84</v>
      </c>
      <c r="C93" s="3" t="s">
        <v>15</v>
      </c>
      <c r="D93" s="3">
        <v>0.69079999999999997</v>
      </c>
      <c r="E93" s="3" t="s">
        <v>9</v>
      </c>
      <c r="F93" s="3">
        <v>8</v>
      </c>
      <c r="G93" s="3" t="s">
        <v>30</v>
      </c>
      <c r="H93" s="3">
        <v>2022</v>
      </c>
    </row>
    <row r="94" spans="1:8" x14ac:dyDescent="0.25">
      <c r="A94" s="3">
        <v>92</v>
      </c>
      <c r="B94" s="3" t="s">
        <v>85</v>
      </c>
      <c r="C94" s="3" t="s">
        <v>7</v>
      </c>
      <c r="D94" s="3">
        <v>0</v>
      </c>
      <c r="E94" s="3" t="s">
        <v>8</v>
      </c>
      <c r="F94" s="3">
        <v>5</v>
      </c>
      <c r="G94" s="3" t="s">
        <v>27</v>
      </c>
      <c r="H94" s="3">
        <v>2022</v>
      </c>
    </row>
    <row r="95" spans="1:8" x14ac:dyDescent="0.25">
      <c r="A95" s="3">
        <v>93</v>
      </c>
      <c r="B95" s="3" t="s">
        <v>86</v>
      </c>
      <c r="C95" s="3" t="s">
        <v>7</v>
      </c>
      <c r="D95" s="3">
        <v>0</v>
      </c>
      <c r="E95" s="3" t="s">
        <v>8</v>
      </c>
      <c r="F95" s="3">
        <v>5</v>
      </c>
      <c r="G95" s="3" t="s">
        <v>27</v>
      </c>
      <c r="H95" s="3">
        <v>2022</v>
      </c>
    </row>
    <row r="96" spans="1:8" x14ac:dyDescent="0.25">
      <c r="A96" s="3">
        <v>94</v>
      </c>
      <c r="B96" s="3" t="s">
        <v>87</v>
      </c>
      <c r="C96" s="3" t="s">
        <v>88</v>
      </c>
      <c r="D96" s="3">
        <v>0.1779</v>
      </c>
      <c r="E96" s="3" t="s">
        <v>1</v>
      </c>
      <c r="F96" s="3">
        <v>6</v>
      </c>
      <c r="G96" s="3" t="s">
        <v>28</v>
      </c>
      <c r="H96" s="3">
        <v>2022</v>
      </c>
    </row>
    <row r="97" spans="1:8" x14ac:dyDescent="0.25">
      <c r="A97" s="3">
        <v>95</v>
      </c>
      <c r="B97" s="3" t="s">
        <v>89</v>
      </c>
      <c r="C97" s="3" t="s">
        <v>90</v>
      </c>
      <c r="D97" s="3">
        <v>0.76500000000000001</v>
      </c>
      <c r="E97" s="3" t="s">
        <v>4</v>
      </c>
      <c r="F97" s="3">
        <v>9</v>
      </c>
      <c r="G97" s="3" t="s">
        <v>31</v>
      </c>
      <c r="H97" s="3">
        <v>2022</v>
      </c>
    </row>
    <row r="98" spans="1:8" x14ac:dyDescent="0.25">
      <c r="A98" s="3">
        <v>96</v>
      </c>
      <c r="B98" s="3" t="s">
        <v>91</v>
      </c>
      <c r="C98" s="3" t="s">
        <v>48</v>
      </c>
      <c r="D98" s="3">
        <v>-0.2263</v>
      </c>
      <c r="E98" s="3" t="s">
        <v>6</v>
      </c>
      <c r="F98" s="3">
        <v>4</v>
      </c>
      <c r="G98" s="3" t="s">
        <v>26</v>
      </c>
      <c r="H98" s="3">
        <v>2022</v>
      </c>
    </row>
    <row r="99" spans="1:8" x14ac:dyDescent="0.25">
      <c r="A99" s="3">
        <v>97</v>
      </c>
      <c r="B99" s="3" t="s">
        <v>92</v>
      </c>
      <c r="C99" s="3" t="s">
        <v>93</v>
      </c>
      <c r="D99" s="3">
        <v>-0.57189999999999996</v>
      </c>
      <c r="E99" s="3" t="s">
        <v>11</v>
      </c>
      <c r="F99" s="3">
        <v>2</v>
      </c>
      <c r="G99" s="3" t="s">
        <v>24</v>
      </c>
      <c r="H99" s="3">
        <v>2022</v>
      </c>
    </row>
    <row r="100" spans="1:8" x14ac:dyDescent="0.25">
      <c r="A100" s="3">
        <v>98</v>
      </c>
      <c r="B100" s="3" t="s">
        <v>94</v>
      </c>
      <c r="C100" s="3" t="s">
        <v>3</v>
      </c>
      <c r="D100" s="3">
        <v>0.77829999999999999</v>
      </c>
      <c r="E100" s="3" t="s">
        <v>4</v>
      </c>
      <c r="F100" s="3">
        <v>9</v>
      </c>
      <c r="G100" s="3" t="s">
        <v>31</v>
      </c>
      <c r="H100" s="3">
        <v>2022</v>
      </c>
    </row>
    <row r="101" spans="1:8" x14ac:dyDescent="0.25">
      <c r="A101" s="3">
        <v>99</v>
      </c>
      <c r="B101" s="3" t="s">
        <v>95</v>
      </c>
      <c r="C101" s="3" t="s">
        <v>74</v>
      </c>
      <c r="D101" s="3">
        <v>0.58589999999999998</v>
      </c>
      <c r="E101" s="3" t="s">
        <v>9</v>
      </c>
      <c r="F101" s="3">
        <v>8</v>
      </c>
      <c r="G101" s="3" t="s">
        <v>30</v>
      </c>
      <c r="H101" s="3">
        <v>2022</v>
      </c>
    </row>
    <row r="102" spans="1:8" x14ac:dyDescent="0.25">
      <c r="A102" s="3">
        <v>100</v>
      </c>
      <c r="B102" s="3" t="s">
        <v>96</v>
      </c>
      <c r="C102" s="3" t="s">
        <v>97</v>
      </c>
      <c r="D102" s="3">
        <v>0.47670000000000001</v>
      </c>
      <c r="E102" s="3" t="s">
        <v>10</v>
      </c>
      <c r="F102" s="3">
        <v>7</v>
      </c>
      <c r="G102" s="3" t="s">
        <v>29</v>
      </c>
      <c r="H102" s="3">
        <v>2022</v>
      </c>
    </row>
    <row r="103" spans="1:8" x14ac:dyDescent="0.25">
      <c r="A103" s="3">
        <v>101</v>
      </c>
      <c r="B103" s="3" t="s">
        <v>98</v>
      </c>
      <c r="C103" s="3" t="s">
        <v>99</v>
      </c>
      <c r="D103" s="3">
        <v>0.70030000000000003</v>
      </c>
      <c r="E103" s="3" t="s">
        <v>4</v>
      </c>
      <c r="F103" s="3">
        <v>9</v>
      </c>
      <c r="G103" s="3" t="s">
        <v>31</v>
      </c>
      <c r="H103" s="3">
        <v>2022</v>
      </c>
    </row>
    <row r="104" spans="1:8" x14ac:dyDescent="0.25">
      <c r="A104" s="3">
        <v>102</v>
      </c>
      <c r="B104" s="3" t="s">
        <v>100</v>
      </c>
      <c r="C104" s="3" t="s">
        <v>101</v>
      </c>
      <c r="D104" s="3">
        <v>0.73509999999999998</v>
      </c>
      <c r="E104" s="3" t="s">
        <v>4</v>
      </c>
      <c r="F104" s="3">
        <v>9</v>
      </c>
      <c r="G104" s="3" t="s">
        <v>31</v>
      </c>
      <c r="H104" s="3">
        <v>2022</v>
      </c>
    </row>
    <row r="105" spans="1:8" x14ac:dyDescent="0.25">
      <c r="A105" s="3">
        <v>103</v>
      </c>
      <c r="B105" s="3" t="s">
        <v>102</v>
      </c>
      <c r="C105" s="3" t="s">
        <v>103</v>
      </c>
      <c r="D105" s="3">
        <v>0.9657</v>
      </c>
      <c r="E105" s="3" t="s">
        <v>2</v>
      </c>
      <c r="F105" s="3">
        <v>10</v>
      </c>
      <c r="G105" s="3" t="s">
        <v>32</v>
      </c>
      <c r="H105" s="3">
        <v>2022</v>
      </c>
    </row>
    <row r="106" spans="1:8" x14ac:dyDescent="0.25">
      <c r="A106" s="3">
        <v>104</v>
      </c>
      <c r="B106" s="3" t="s">
        <v>104</v>
      </c>
      <c r="C106" s="3" t="s">
        <v>105</v>
      </c>
      <c r="D106" s="3">
        <v>0.82709999999999995</v>
      </c>
      <c r="E106" s="3" t="s">
        <v>4</v>
      </c>
      <c r="F106" s="3">
        <v>9</v>
      </c>
      <c r="G106" s="3" t="s">
        <v>31</v>
      </c>
      <c r="H106" s="3">
        <v>2022</v>
      </c>
    </row>
    <row r="107" spans="1:8" x14ac:dyDescent="0.25">
      <c r="A107" s="3">
        <v>105</v>
      </c>
      <c r="B107" s="3" t="s">
        <v>106</v>
      </c>
      <c r="C107" s="3" t="s">
        <v>67</v>
      </c>
      <c r="D107" s="3">
        <v>0.86890000000000001</v>
      </c>
      <c r="E107" s="3" t="s">
        <v>4</v>
      </c>
      <c r="F107" s="3">
        <v>9</v>
      </c>
      <c r="G107" s="3" t="s">
        <v>31</v>
      </c>
      <c r="H107" s="3">
        <v>2022</v>
      </c>
    </row>
    <row r="108" spans="1:8" x14ac:dyDescent="0.25">
      <c r="A108" s="3">
        <v>106</v>
      </c>
      <c r="B108" s="3" t="s">
        <v>107</v>
      </c>
      <c r="C108" s="3" t="s">
        <v>108</v>
      </c>
      <c r="D108" s="3">
        <v>0.5948</v>
      </c>
      <c r="E108" s="3" t="s">
        <v>9</v>
      </c>
      <c r="F108" s="3">
        <v>8</v>
      </c>
      <c r="G108" s="3" t="s">
        <v>30</v>
      </c>
      <c r="H108" s="3">
        <v>2022</v>
      </c>
    </row>
    <row r="109" spans="1:8" x14ac:dyDescent="0.25">
      <c r="A109" s="3">
        <v>107</v>
      </c>
      <c r="B109" s="3" t="s">
        <v>109</v>
      </c>
      <c r="C109" s="3" t="s">
        <v>90</v>
      </c>
      <c r="D109" s="3">
        <v>0.76500000000000001</v>
      </c>
      <c r="E109" s="3" t="s">
        <v>4</v>
      </c>
      <c r="F109" s="3">
        <v>9</v>
      </c>
      <c r="G109" s="3" t="s">
        <v>31</v>
      </c>
      <c r="H109" s="3">
        <v>2022</v>
      </c>
    </row>
    <row r="110" spans="1:8" x14ac:dyDescent="0.25">
      <c r="A110" s="3">
        <v>108</v>
      </c>
      <c r="B110" s="3" t="s">
        <v>110</v>
      </c>
      <c r="C110" s="3" t="s">
        <v>111</v>
      </c>
      <c r="D110" s="3">
        <v>0.36120000000000002</v>
      </c>
      <c r="E110" s="3" t="s">
        <v>10</v>
      </c>
      <c r="F110" s="3">
        <v>7</v>
      </c>
      <c r="G110" s="3" t="s">
        <v>29</v>
      </c>
      <c r="H110" s="3">
        <v>2022</v>
      </c>
    </row>
    <row r="111" spans="1:8" x14ac:dyDescent="0.25">
      <c r="A111" s="3">
        <v>109</v>
      </c>
      <c r="B111" s="3" t="s">
        <v>112</v>
      </c>
      <c r="C111" s="3" t="s">
        <v>113</v>
      </c>
      <c r="D111" s="3">
        <v>0.872</v>
      </c>
      <c r="E111" s="3" t="s">
        <v>4</v>
      </c>
      <c r="F111" s="3">
        <v>9</v>
      </c>
      <c r="G111" s="3" t="s">
        <v>31</v>
      </c>
      <c r="H111" s="3">
        <v>2022</v>
      </c>
    </row>
    <row r="112" spans="1:8" x14ac:dyDescent="0.25">
      <c r="A112" s="3">
        <v>110</v>
      </c>
      <c r="B112" s="3" t="s">
        <v>114</v>
      </c>
      <c r="C112" s="3" t="s">
        <v>115</v>
      </c>
      <c r="D112" s="3">
        <v>0.71060000000000001</v>
      </c>
      <c r="E112" s="3" t="s">
        <v>4</v>
      </c>
      <c r="F112" s="3">
        <v>9</v>
      </c>
      <c r="G112" s="3" t="s">
        <v>31</v>
      </c>
      <c r="H112" s="3">
        <v>2022</v>
      </c>
    </row>
    <row r="113" spans="1:8" x14ac:dyDescent="0.25">
      <c r="A113" s="3">
        <v>111</v>
      </c>
      <c r="B113" s="3" t="s">
        <v>116</v>
      </c>
      <c r="C113" s="3" t="s">
        <v>117</v>
      </c>
      <c r="D113" s="3">
        <v>0.90010000000000001</v>
      </c>
      <c r="E113" s="3" t="s">
        <v>2</v>
      </c>
      <c r="F113" s="3">
        <v>10</v>
      </c>
      <c r="G113" s="3" t="s">
        <v>32</v>
      </c>
      <c r="H113" s="3">
        <v>2022</v>
      </c>
    </row>
    <row r="114" spans="1:8" x14ac:dyDescent="0.25">
      <c r="A114" s="3">
        <v>112</v>
      </c>
      <c r="B114" s="3" t="s">
        <v>118</v>
      </c>
      <c r="C114" s="3" t="s">
        <v>119</v>
      </c>
      <c r="D114" s="3">
        <v>0.74139999999999995</v>
      </c>
      <c r="E114" s="3" t="s">
        <v>4</v>
      </c>
      <c r="F114" s="3">
        <v>9</v>
      </c>
      <c r="G114" s="3" t="s">
        <v>31</v>
      </c>
      <c r="H114" s="3">
        <v>2022</v>
      </c>
    </row>
    <row r="115" spans="1:8" x14ac:dyDescent="0.25">
      <c r="A115" s="3">
        <v>113</v>
      </c>
      <c r="B115" s="3" t="s">
        <v>120</v>
      </c>
      <c r="C115" s="3" t="s">
        <v>7</v>
      </c>
      <c r="D115" s="3">
        <v>0</v>
      </c>
      <c r="E115" s="3" t="s">
        <v>8</v>
      </c>
      <c r="F115" s="3">
        <v>5</v>
      </c>
      <c r="G115" s="3" t="s">
        <v>27</v>
      </c>
      <c r="H115" s="3">
        <v>2022</v>
      </c>
    </row>
    <row r="116" spans="1:8" x14ac:dyDescent="0.25">
      <c r="A116" s="3">
        <v>114</v>
      </c>
      <c r="B116" s="3" t="s">
        <v>121</v>
      </c>
      <c r="C116" s="3" t="s">
        <v>122</v>
      </c>
      <c r="D116" s="3">
        <v>0.77170000000000005</v>
      </c>
      <c r="E116" s="3" t="s">
        <v>4</v>
      </c>
      <c r="F116" s="3">
        <v>9</v>
      </c>
      <c r="G116" s="3" t="s">
        <v>31</v>
      </c>
      <c r="H116" s="3">
        <v>2022</v>
      </c>
    </row>
    <row r="117" spans="1:8" x14ac:dyDescent="0.25">
      <c r="A117" s="3">
        <v>115</v>
      </c>
      <c r="B117" s="3" t="s">
        <v>123</v>
      </c>
      <c r="C117" s="3" t="s">
        <v>124</v>
      </c>
      <c r="D117" s="3">
        <v>0.92600000000000005</v>
      </c>
      <c r="E117" s="3" t="s">
        <v>2</v>
      </c>
      <c r="F117" s="3">
        <v>10</v>
      </c>
      <c r="G117" s="3" t="s">
        <v>32</v>
      </c>
      <c r="H117" s="3">
        <v>2022</v>
      </c>
    </row>
    <row r="118" spans="1:8" x14ac:dyDescent="0.25">
      <c r="A118" s="3">
        <v>116</v>
      </c>
      <c r="B118" s="3" t="s">
        <v>125</v>
      </c>
      <c r="C118" s="3" t="s">
        <v>7</v>
      </c>
      <c r="D118" s="3">
        <v>0</v>
      </c>
      <c r="E118" s="3" t="s">
        <v>8</v>
      </c>
      <c r="F118" s="3">
        <v>5</v>
      </c>
      <c r="G118" s="3" t="s">
        <v>27</v>
      </c>
      <c r="H118" s="3">
        <v>2022</v>
      </c>
    </row>
    <row r="119" spans="1:8" x14ac:dyDescent="0.25">
      <c r="A119" s="3">
        <v>117</v>
      </c>
      <c r="B119" s="3" t="s">
        <v>126</v>
      </c>
      <c r="C119" s="3" t="s">
        <v>127</v>
      </c>
      <c r="D119" s="3">
        <v>0.72750000000000004</v>
      </c>
      <c r="E119" s="3" t="s">
        <v>4</v>
      </c>
      <c r="F119" s="3">
        <v>9</v>
      </c>
      <c r="G119" s="3" t="s">
        <v>31</v>
      </c>
      <c r="H119" s="3">
        <v>2022</v>
      </c>
    </row>
    <row r="120" spans="1:8" x14ac:dyDescent="0.25">
      <c r="A120" s="3">
        <v>118</v>
      </c>
      <c r="B120" s="3" t="s">
        <v>128</v>
      </c>
      <c r="C120" s="3" t="s">
        <v>78</v>
      </c>
      <c r="D120" s="3">
        <v>0.44040000000000001</v>
      </c>
      <c r="E120" s="3" t="s">
        <v>10</v>
      </c>
      <c r="F120" s="3">
        <v>7</v>
      </c>
      <c r="G120" s="3" t="s">
        <v>29</v>
      </c>
      <c r="H120" s="3">
        <v>2022</v>
      </c>
    </row>
    <row r="121" spans="1:8" x14ac:dyDescent="0.25">
      <c r="A121" s="3">
        <v>119</v>
      </c>
      <c r="B121" s="3" t="s">
        <v>129</v>
      </c>
      <c r="C121" s="3" t="s">
        <v>130</v>
      </c>
      <c r="D121" s="3">
        <v>0.84019999999999995</v>
      </c>
      <c r="E121" s="3" t="s">
        <v>4</v>
      </c>
      <c r="F121" s="3">
        <v>9</v>
      </c>
      <c r="G121" s="3" t="s">
        <v>31</v>
      </c>
      <c r="H121" s="3">
        <v>2022</v>
      </c>
    </row>
    <row r="122" spans="1:8" x14ac:dyDescent="0.25">
      <c r="A122" s="3">
        <v>120</v>
      </c>
      <c r="B122" s="3" t="s">
        <v>131</v>
      </c>
      <c r="C122" s="3" t="s">
        <v>132</v>
      </c>
      <c r="D122" s="3">
        <v>0.85550000000000004</v>
      </c>
      <c r="E122" s="3" t="s">
        <v>4</v>
      </c>
      <c r="F122" s="3">
        <v>9</v>
      </c>
      <c r="G122" s="3" t="s">
        <v>31</v>
      </c>
      <c r="H122" s="3">
        <v>2022</v>
      </c>
    </row>
    <row r="123" spans="1:8" x14ac:dyDescent="0.25">
      <c r="A123" s="3">
        <v>121</v>
      </c>
      <c r="B123" s="3" t="s">
        <v>133</v>
      </c>
      <c r="C123" s="3" t="s">
        <v>134</v>
      </c>
      <c r="D123" s="3">
        <v>0.74299999999999999</v>
      </c>
      <c r="E123" s="3" t="s">
        <v>4</v>
      </c>
      <c r="F123" s="3">
        <v>9</v>
      </c>
      <c r="G123" s="3" t="s">
        <v>31</v>
      </c>
      <c r="H123" s="3">
        <v>2022</v>
      </c>
    </row>
    <row r="124" spans="1:8" x14ac:dyDescent="0.25">
      <c r="A124" s="3">
        <v>122</v>
      </c>
      <c r="B124" s="3" t="s">
        <v>135</v>
      </c>
      <c r="C124" s="3" t="s">
        <v>136</v>
      </c>
      <c r="D124" s="3">
        <v>0.80200000000000005</v>
      </c>
      <c r="E124" s="3" t="s">
        <v>4</v>
      </c>
      <c r="F124" s="3">
        <v>9</v>
      </c>
      <c r="G124" s="3" t="s">
        <v>31</v>
      </c>
      <c r="H124" s="3">
        <v>2022</v>
      </c>
    </row>
    <row r="125" spans="1:8" x14ac:dyDescent="0.25">
      <c r="A125" s="3">
        <v>123</v>
      </c>
      <c r="B125" s="3" t="s">
        <v>137</v>
      </c>
      <c r="C125" s="3" t="s">
        <v>138</v>
      </c>
      <c r="D125" s="3">
        <v>0.82250000000000001</v>
      </c>
      <c r="E125" s="3" t="s">
        <v>4</v>
      </c>
      <c r="F125" s="3">
        <v>9</v>
      </c>
      <c r="G125" s="3" t="s">
        <v>31</v>
      </c>
      <c r="H125" s="3">
        <v>2022</v>
      </c>
    </row>
    <row r="126" spans="1:8" x14ac:dyDescent="0.25">
      <c r="A126" s="3">
        <v>124</v>
      </c>
      <c r="B126" s="3" t="s">
        <v>350</v>
      </c>
      <c r="C126" s="3" t="s">
        <v>351</v>
      </c>
      <c r="D126" s="3">
        <v>0.16039999999999999</v>
      </c>
      <c r="E126" s="3" t="s">
        <v>1</v>
      </c>
      <c r="F126" s="3">
        <v>6</v>
      </c>
      <c r="G126" s="3" t="s">
        <v>28</v>
      </c>
      <c r="H126" s="3">
        <v>2023</v>
      </c>
    </row>
    <row r="127" spans="1:8" x14ac:dyDescent="0.25">
      <c r="A127" s="3">
        <v>125</v>
      </c>
      <c r="B127" s="3" t="s">
        <v>352</v>
      </c>
      <c r="C127" s="3" t="s">
        <v>7</v>
      </c>
      <c r="D127" s="3">
        <v>0</v>
      </c>
      <c r="E127" s="3" t="s">
        <v>8</v>
      </c>
      <c r="F127" s="3">
        <v>5</v>
      </c>
      <c r="G127" s="3" t="s">
        <v>27</v>
      </c>
      <c r="H127" s="3">
        <v>2023</v>
      </c>
    </row>
    <row r="128" spans="1:8" x14ac:dyDescent="0.25">
      <c r="A128" s="3">
        <v>126</v>
      </c>
      <c r="B128" s="3" t="s">
        <v>353</v>
      </c>
      <c r="C128" s="3" t="s">
        <v>7</v>
      </c>
      <c r="D128" s="3">
        <v>0</v>
      </c>
      <c r="E128" s="3" t="s">
        <v>8</v>
      </c>
      <c r="F128" s="3">
        <v>5</v>
      </c>
      <c r="G128" s="3" t="s">
        <v>27</v>
      </c>
      <c r="H128" s="3">
        <v>2023</v>
      </c>
    </row>
    <row r="129" spans="1:8" x14ac:dyDescent="0.25">
      <c r="A129" s="3">
        <v>127</v>
      </c>
      <c r="B129" s="3" t="s">
        <v>354</v>
      </c>
      <c r="C129" s="3" t="s">
        <v>7</v>
      </c>
      <c r="D129" s="3">
        <v>0</v>
      </c>
      <c r="E129" s="3" t="s">
        <v>8</v>
      </c>
      <c r="F129" s="3">
        <v>5</v>
      </c>
      <c r="G129" s="3" t="s">
        <v>27</v>
      </c>
      <c r="H129" s="3">
        <v>2023</v>
      </c>
    </row>
    <row r="130" spans="1:8" x14ac:dyDescent="0.25">
      <c r="A130" s="3">
        <v>128</v>
      </c>
      <c r="B130" s="3" t="s">
        <v>355</v>
      </c>
      <c r="C130" s="3" t="s">
        <v>7</v>
      </c>
      <c r="D130" s="3">
        <v>0</v>
      </c>
      <c r="E130" s="3" t="s">
        <v>8</v>
      </c>
      <c r="F130" s="3">
        <v>5</v>
      </c>
      <c r="G130" s="3" t="s">
        <v>27</v>
      </c>
      <c r="H130" s="3">
        <v>2023</v>
      </c>
    </row>
    <row r="131" spans="1:8" x14ac:dyDescent="0.25">
      <c r="A131" s="3">
        <v>129</v>
      </c>
      <c r="B131" s="3" t="s">
        <v>356</v>
      </c>
      <c r="C131" s="3" t="s">
        <v>132</v>
      </c>
      <c r="D131" s="3">
        <v>0.85550000000000004</v>
      </c>
      <c r="E131" s="3" t="s">
        <v>4</v>
      </c>
      <c r="F131" s="3">
        <v>9</v>
      </c>
      <c r="G131" s="3" t="s">
        <v>31</v>
      </c>
      <c r="H131" s="3">
        <v>2023</v>
      </c>
    </row>
    <row r="132" spans="1:8" x14ac:dyDescent="0.25">
      <c r="A132" s="3">
        <v>130</v>
      </c>
      <c r="B132" s="3" t="s">
        <v>357</v>
      </c>
      <c r="C132" s="3" t="s">
        <v>7</v>
      </c>
      <c r="D132" s="3">
        <v>0</v>
      </c>
      <c r="E132" s="3" t="s">
        <v>8</v>
      </c>
      <c r="F132" s="3">
        <v>5</v>
      </c>
      <c r="G132" s="3" t="s">
        <v>27</v>
      </c>
      <c r="H132" s="3">
        <v>2023</v>
      </c>
    </row>
    <row r="133" spans="1:8" x14ac:dyDescent="0.25">
      <c r="A133" s="3">
        <v>131</v>
      </c>
      <c r="B133" s="3" t="s">
        <v>358</v>
      </c>
      <c r="C133" s="3" t="s">
        <v>12</v>
      </c>
      <c r="D133" s="3">
        <v>0.78449999999999998</v>
      </c>
      <c r="E133" s="3" t="s">
        <v>4</v>
      </c>
      <c r="F133" s="3">
        <v>9</v>
      </c>
      <c r="G133" s="3" t="s">
        <v>31</v>
      </c>
      <c r="H133" s="3">
        <v>2023</v>
      </c>
    </row>
    <row r="134" spans="1:8" x14ac:dyDescent="0.25">
      <c r="A134" s="3">
        <v>132</v>
      </c>
      <c r="B134" s="3" t="s">
        <v>359</v>
      </c>
      <c r="C134" s="3" t="s">
        <v>360</v>
      </c>
      <c r="D134" s="3">
        <v>-0.63690000000000002</v>
      </c>
      <c r="E134" s="3" t="s">
        <v>11</v>
      </c>
      <c r="F134" s="3">
        <v>2</v>
      </c>
      <c r="G134" s="3" t="s">
        <v>24</v>
      </c>
      <c r="H134" s="3">
        <v>2023</v>
      </c>
    </row>
    <row r="135" spans="1:8" x14ac:dyDescent="0.25">
      <c r="A135" s="3">
        <v>133</v>
      </c>
      <c r="B135" s="3" t="s">
        <v>361</v>
      </c>
      <c r="C135" s="3" t="s">
        <v>138</v>
      </c>
      <c r="D135" s="3">
        <v>0.82250000000000001</v>
      </c>
      <c r="E135" s="3" t="s">
        <v>4</v>
      </c>
      <c r="F135" s="3">
        <v>9</v>
      </c>
      <c r="G135" s="3" t="s">
        <v>31</v>
      </c>
      <c r="H135" s="3">
        <v>2023</v>
      </c>
    </row>
    <row r="136" spans="1:8" x14ac:dyDescent="0.25">
      <c r="A136" s="3">
        <v>134</v>
      </c>
      <c r="B136" s="3" t="s">
        <v>362</v>
      </c>
      <c r="C136" s="3" t="s">
        <v>363</v>
      </c>
      <c r="D136" s="3">
        <v>-0.82709999999999995</v>
      </c>
      <c r="E136" s="3" t="s">
        <v>145</v>
      </c>
      <c r="F136" s="3">
        <v>1</v>
      </c>
      <c r="G136" s="3" t="s">
        <v>23</v>
      </c>
      <c r="H136" s="3">
        <v>2023</v>
      </c>
    </row>
    <row r="137" spans="1:8" x14ac:dyDescent="0.25">
      <c r="A137" s="3">
        <v>135</v>
      </c>
      <c r="B137" s="3" t="s">
        <v>364</v>
      </c>
      <c r="C137" s="3" t="s">
        <v>7</v>
      </c>
      <c r="D137" s="3">
        <v>0</v>
      </c>
      <c r="E137" s="3" t="s">
        <v>8</v>
      </c>
      <c r="F137" s="3">
        <v>5</v>
      </c>
      <c r="G137" s="3" t="s">
        <v>27</v>
      </c>
      <c r="H137" s="3">
        <v>2023</v>
      </c>
    </row>
    <row r="138" spans="1:8" x14ac:dyDescent="0.25">
      <c r="A138" s="3">
        <v>136</v>
      </c>
      <c r="B138" s="3" t="s">
        <v>365</v>
      </c>
      <c r="C138" s="3" t="s">
        <v>7</v>
      </c>
      <c r="D138" s="3">
        <v>0</v>
      </c>
      <c r="E138" s="3" t="s">
        <v>8</v>
      </c>
      <c r="F138" s="3">
        <v>5</v>
      </c>
      <c r="G138" s="3" t="s">
        <v>27</v>
      </c>
      <c r="H138" s="3">
        <v>2023</v>
      </c>
    </row>
    <row r="139" spans="1:8" x14ac:dyDescent="0.25">
      <c r="A139" s="3">
        <v>137</v>
      </c>
      <c r="B139" s="3" t="s">
        <v>366</v>
      </c>
      <c r="C139" s="3" t="s">
        <v>367</v>
      </c>
      <c r="D139" s="3">
        <v>-0.65769999999999995</v>
      </c>
      <c r="E139" s="3" t="s">
        <v>11</v>
      </c>
      <c r="F139" s="3">
        <v>2</v>
      </c>
      <c r="G139" s="3" t="s">
        <v>24</v>
      </c>
      <c r="H139" s="3">
        <v>2023</v>
      </c>
    </row>
    <row r="140" spans="1:8" x14ac:dyDescent="0.25">
      <c r="A140" s="3">
        <v>138</v>
      </c>
      <c r="B140" s="3" t="s">
        <v>368</v>
      </c>
      <c r="C140" s="3" t="s">
        <v>65</v>
      </c>
      <c r="D140" s="3">
        <v>-0.40189999999999998</v>
      </c>
      <c r="E140" s="3" t="s">
        <v>62</v>
      </c>
      <c r="F140" s="3">
        <v>3</v>
      </c>
      <c r="G140" s="3" t="s">
        <v>25</v>
      </c>
      <c r="H140" s="3">
        <v>2023</v>
      </c>
    </row>
    <row r="141" spans="1:8" x14ac:dyDescent="0.25">
      <c r="A141" s="3">
        <v>139</v>
      </c>
      <c r="B141" s="3" t="s">
        <v>369</v>
      </c>
      <c r="C141" s="3" t="s">
        <v>370</v>
      </c>
      <c r="D141" s="3">
        <v>0.86509999999999998</v>
      </c>
      <c r="E141" s="3" t="s">
        <v>4</v>
      </c>
      <c r="F141" s="3">
        <v>9</v>
      </c>
      <c r="G141" s="3" t="s">
        <v>31</v>
      </c>
      <c r="H141" s="3">
        <v>2023</v>
      </c>
    </row>
    <row r="142" spans="1:8" x14ac:dyDescent="0.25">
      <c r="A142" s="3">
        <v>140</v>
      </c>
      <c r="B142" s="3" t="s">
        <v>371</v>
      </c>
      <c r="C142" s="3" t="s">
        <v>7</v>
      </c>
      <c r="D142" s="3">
        <v>0</v>
      </c>
      <c r="E142" s="3" t="s">
        <v>8</v>
      </c>
      <c r="F142" s="3">
        <v>5</v>
      </c>
      <c r="G142" s="3" t="s">
        <v>27</v>
      </c>
      <c r="H142" s="3">
        <v>2023</v>
      </c>
    </row>
    <row r="143" spans="1:8" x14ac:dyDescent="0.25">
      <c r="A143" s="3">
        <v>141</v>
      </c>
      <c r="B143" s="3" t="s">
        <v>372</v>
      </c>
      <c r="C143" s="3" t="s">
        <v>80</v>
      </c>
      <c r="D143" s="3">
        <v>0.40189999999999998</v>
      </c>
      <c r="E143" s="3" t="s">
        <v>10</v>
      </c>
      <c r="F143" s="3">
        <v>7</v>
      </c>
      <c r="G143" s="3" t="s">
        <v>29</v>
      </c>
      <c r="H143" s="3">
        <v>2023</v>
      </c>
    </row>
    <row r="144" spans="1:8" x14ac:dyDescent="0.25">
      <c r="A144" s="3">
        <v>142</v>
      </c>
      <c r="B144" s="3" t="s">
        <v>373</v>
      </c>
      <c r="C144" s="3" t="s">
        <v>78</v>
      </c>
      <c r="D144" s="3">
        <v>0.44040000000000001</v>
      </c>
      <c r="E144" s="3" t="s">
        <v>10</v>
      </c>
      <c r="F144" s="3">
        <v>7</v>
      </c>
      <c r="G144" s="3" t="s">
        <v>29</v>
      </c>
      <c r="H144" s="3">
        <v>2023</v>
      </c>
    </row>
    <row r="145" spans="1:8" x14ac:dyDescent="0.25">
      <c r="A145" s="3">
        <v>143</v>
      </c>
      <c r="B145" s="3" t="s">
        <v>374</v>
      </c>
      <c r="C145" s="3" t="s">
        <v>154</v>
      </c>
      <c r="D145" s="3">
        <v>0.45879999999999999</v>
      </c>
      <c r="E145" s="3" t="s">
        <v>10</v>
      </c>
      <c r="F145" s="3">
        <v>7</v>
      </c>
      <c r="G145" s="3" t="s">
        <v>29</v>
      </c>
      <c r="H145" s="3">
        <v>2023</v>
      </c>
    </row>
    <row r="146" spans="1:8" x14ac:dyDescent="0.25">
      <c r="A146" s="3">
        <v>144</v>
      </c>
      <c r="B146" s="3" t="s">
        <v>375</v>
      </c>
      <c r="C146" s="3" t="s">
        <v>44</v>
      </c>
      <c r="D146" s="3">
        <v>7.7200000000000005E-2</v>
      </c>
      <c r="E146" s="3" t="s">
        <v>8</v>
      </c>
      <c r="F146" s="3">
        <v>5</v>
      </c>
      <c r="G146" s="3" t="s">
        <v>27</v>
      </c>
      <c r="H146" s="3">
        <v>2023</v>
      </c>
    </row>
    <row r="147" spans="1:8" x14ac:dyDescent="0.25">
      <c r="A147" s="3">
        <v>145</v>
      </c>
      <c r="B147" s="3" t="s">
        <v>376</v>
      </c>
      <c r="C147" s="3" t="s">
        <v>44</v>
      </c>
      <c r="D147" s="3">
        <v>7.7200000000000005E-2</v>
      </c>
      <c r="E147" s="3" t="s">
        <v>8</v>
      </c>
      <c r="F147" s="3">
        <v>5</v>
      </c>
      <c r="G147" s="3" t="s">
        <v>27</v>
      </c>
      <c r="H147" s="3">
        <v>2023</v>
      </c>
    </row>
    <row r="148" spans="1:8" x14ac:dyDescent="0.25">
      <c r="A148" s="3">
        <v>146</v>
      </c>
      <c r="B148" s="3" t="s">
        <v>377</v>
      </c>
      <c r="C148" s="3" t="s">
        <v>7</v>
      </c>
      <c r="D148" s="3">
        <v>0</v>
      </c>
      <c r="E148" s="3" t="s">
        <v>8</v>
      </c>
      <c r="F148" s="3">
        <v>5</v>
      </c>
      <c r="G148" s="3" t="s">
        <v>27</v>
      </c>
      <c r="H148" s="3">
        <v>2023</v>
      </c>
    </row>
    <row r="149" spans="1:8" x14ac:dyDescent="0.25">
      <c r="A149" s="3">
        <v>147</v>
      </c>
      <c r="B149" s="3" t="s">
        <v>378</v>
      </c>
      <c r="C149" s="3" t="s">
        <v>7</v>
      </c>
      <c r="D149" s="3">
        <v>0</v>
      </c>
      <c r="E149" s="3" t="s">
        <v>8</v>
      </c>
      <c r="F149" s="3">
        <v>5</v>
      </c>
      <c r="G149" s="3" t="s">
        <v>27</v>
      </c>
      <c r="H149" s="3">
        <v>2023</v>
      </c>
    </row>
    <row r="150" spans="1:8" x14ac:dyDescent="0.25">
      <c r="A150" s="3">
        <v>148</v>
      </c>
      <c r="B150" s="3" t="s">
        <v>379</v>
      </c>
      <c r="C150" s="3" t="s">
        <v>134</v>
      </c>
      <c r="D150" s="3">
        <v>0.74299999999999999</v>
      </c>
      <c r="E150" s="3" t="s">
        <v>4</v>
      </c>
      <c r="F150" s="3">
        <v>9</v>
      </c>
      <c r="G150" s="3" t="s">
        <v>31</v>
      </c>
      <c r="H150" s="3">
        <v>2023</v>
      </c>
    </row>
    <row r="151" spans="1:8" x14ac:dyDescent="0.25">
      <c r="A151" s="3">
        <v>149</v>
      </c>
      <c r="B151" s="3" t="s">
        <v>380</v>
      </c>
      <c r="C151" s="3" t="s">
        <v>154</v>
      </c>
      <c r="D151" s="3">
        <v>0.45879999999999999</v>
      </c>
      <c r="E151" s="3" t="s">
        <v>10</v>
      </c>
      <c r="F151" s="3">
        <v>7</v>
      </c>
      <c r="G151" s="3" t="s">
        <v>29</v>
      </c>
      <c r="H151" s="3">
        <v>2023</v>
      </c>
    </row>
    <row r="152" spans="1:8" x14ac:dyDescent="0.25">
      <c r="A152" s="3">
        <v>150</v>
      </c>
      <c r="B152" s="3" t="s">
        <v>381</v>
      </c>
      <c r="C152" s="3" t="s">
        <v>382</v>
      </c>
      <c r="D152" s="3">
        <v>0.83160000000000001</v>
      </c>
      <c r="E152" s="3" t="s">
        <v>4</v>
      </c>
      <c r="F152" s="3">
        <v>9</v>
      </c>
      <c r="G152" s="3" t="s">
        <v>31</v>
      </c>
      <c r="H152" s="3">
        <v>2023</v>
      </c>
    </row>
    <row r="153" spans="1:8" x14ac:dyDescent="0.25">
      <c r="A153" s="3">
        <v>151</v>
      </c>
      <c r="B153" s="3" t="s">
        <v>383</v>
      </c>
      <c r="C153" s="3" t="s">
        <v>7</v>
      </c>
      <c r="D153" s="3">
        <v>0</v>
      </c>
      <c r="E153" s="3" t="s">
        <v>8</v>
      </c>
      <c r="F153" s="3">
        <v>5</v>
      </c>
      <c r="G153" s="3" t="s">
        <v>27</v>
      </c>
      <c r="H153" s="3">
        <v>2023</v>
      </c>
    </row>
    <row r="154" spans="1:8" x14ac:dyDescent="0.25">
      <c r="A154" s="3">
        <v>152</v>
      </c>
      <c r="B154" s="3" t="s">
        <v>384</v>
      </c>
      <c r="C154" s="3" t="s">
        <v>44</v>
      </c>
      <c r="D154" s="3">
        <v>7.7200000000000005E-2</v>
      </c>
      <c r="E154" s="3" t="s">
        <v>8</v>
      </c>
      <c r="F154" s="3">
        <v>5</v>
      </c>
      <c r="G154" s="3" t="s">
        <v>27</v>
      </c>
      <c r="H154" s="3">
        <v>2023</v>
      </c>
    </row>
    <row r="155" spans="1:8" x14ac:dyDescent="0.25">
      <c r="A155" s="3">
        <v>153</v>
      </c>
      <c r="B155" s="3" t="s">
        <v>385</v>
      </c>
      <c r="C155" s="3" t="s">
        <v>386</v>
      </c>
      <c r="D155" s="3">
        <v>-0.42149999999999999</v>
      </c>
      <c r="E155" s="3" t="s">
        <v>62</v>
      </c>
      <c r="F155" s="3">
        <v>3</v>
      </c>
      <c r="G155" s="3" t="s">
        <v>25</v>
      </c>
      <c r="H155" s="3">
        <v>2023</v>
      </c>
    </row>
    <row r="156" spans="1:8" x14ac:dyDescent="0.25">
      <c r="A156" s="3">
        <v>154</v>
      </c>
      <c r="B156" s="3" t="s">
        <v>387</v>
      </c>
      <c r="C156" s="3" t="s">
        <v>78</v>
      </c>
      <c r="D156" s="3">
        <v>0.44040000000000001</v>
      </c>
      <c r="E156" s="3" t="s">
        <v>10</v>
      </c>
      <c r="F156" s="3">
        <v>7</v>
      </c>
      <c r="G156" s="3" t="s">
        <v>29</v>
      </c>
      <c r="H156" s="3">
        <v>2023</v>
      </c>
    </row>
    <row r="157" spans="1:8" x14ac:dyDescent="0.25">
      <c r="A157" s="3">
        <v>155</v>
      </c>
      <c r="B157" s="3" t="s">
        <v>388</v>
      </c>
      <c r="C157" s="3" t="s">
        <v>164</v>
      </c>
      <c r="D157" s="3">
        <v>0.52669999999999995</v>
      </c>
      <c r="E157" s="3" t="s">
        <v>9</v>
      </c>
      <c r="F157" s="3">
        <v>8</v>
      </c>
      <c r="G157" s="3" t="s">
        <v>30</v>
      </c>
      <c r="H157" s="3">
        <v>2023</v>
      </c>
    </row>
    <row r="158" spans="1:8" x14ac:dyDescent="0.25">
      <c r="A158" s="3">
        <v>156</v>
      </c>
      <c r="B158" s="3" t="s">
        <v>389</v>
      </c>
      <c r="C158" s="3" t="s">
        <v>166</v>
      </c>
      <c r="D158" s="3">
        <v>-0.49390000000000001</v>
      </c>
      <c r="E158" s="3" t="s">
        <v>62</v>
      </c>
      <c r="F158" s="3">
        <v>3</v>
      </c>
      <c r="G158" s="3" t="s">
        <v>25</v>
      </c>
      <c r="H158" s="3">
        <v>2023</v>
      </c>
    </row>
    <row r="159" spans="1:8" x14ac:dyDescent="0.25">
      <c r="A159" s="3">
        <v>157</v>
      </c>
      <c r="B159" s="3" t="s">
        <v>390</v>
      </c>
      <c r="C159" s="3" t="s">
        <v>76</v>
      </c>
      <c r="D159" s="3">
        <v>0.55740000000000001</v>
      </c>
      <c r="E159" s="3" t="s">
        <v>9</v>
      </c>
      <c r="F159" s="3">
        <v>8</v>
      </c>
      <c r="G159" s="3" t="s">
        <v>30</v>
      </c>
      <c r="H159" s="3">
        <v>2023</v>
      </c>
    </row>
    <row r="160" spans="1:8" x14ac:dyDescent="0.25">
      <c r="A160" s="3">
        <v>158</v>
      </c>
      <c r="B160" s="3" t="s">
        <v>391</v>
      </c>
      <c r="C160" s="3" t="s">
        <v>148</v>
      </c>
      <c r="D160" s="3">
        <v>-0.68079999999999996</v>
      </c>
      <c r="E160" s="3" t="s">
        <v>11</v>
      </c>
      <c r="F160" s="3">
        <v>2</v>
      </c>
      <c r="G160" s="3" t="s">
        <v>24</v>
      </c>
      <c r="H160" s="3">
        <v>2023</v>
      </c>
    </row>
    <row r="161" spans="1:8" x14ac:dyDescent="0.25">
      <c r="A161" s="3">
        <v>159</v>
      </c>
      <c r="B161" s="3" t="s">
        <v>392</v>
      </c>
      <c r="C161" s="3" t="s">
        <v>393</v>
      </c>
      <c r="D161" s="3">
        <v>-0.51060000000000005</v>
      </c>
      <c r="E161" s="3" t="s">
        <v>11</v>
      </c>
      <c r="F161" s="3">
        <v>2</v>
      </c>
      <c r="G161" s="3" t="s">
        <v>24</v>
      </c>
      <c r="H161" s="3">
        <v>2023</v>
      </c>
    </row>
    <row r="162" spans="1:8" x14ac:dyDescent="0.25">
      <c r="A162" s="3">
        <v>160</v>
      </c>
      <c r="B162" s="3" t="s">
        <v>394</v>
      </c>
      <c r="C162" s="3" t="s">
        <v>0</v>
      </c>
      <c r="D162" s="3">
        <v>0.2732</v>
      </c>
      <c r="E162" s="3" t="s">
        <v>1</v>
      </c>
      <c r="F162" s="3">
        <v>6</v>
      </c>
      <c r="G162" s="3" t="s">
        <v>28</v>
      </c>
      <c r="H162" s="3">
        <v>2023</v>
      </c>
    </row>
    <row r="163" spans="1:8" x14ac:dyDescent="0.25">
      <c r="A163" s="3">
        <v>161</v>
      </c>
      <c r="B163" s="3" t="s">
        <v>395</v>
      </c>
      <c r="C163" s="3" t="s">
        <v>396</v>
      </c>
      <c r="D163" s="3">
        <v>0.50829999999999997</v>
      </c>
      <c r="E163" s="3" t="s">
        <v>9</v>
      </c>
      <c r="F163" s="3">
        <v>8</v>
      </c>
      <c r="G163" s="3" t="s">
        <v>30</v>
      </c>
      <c r="H163" s="3">
        <v>2023</v>
      </c>
    </row>
    <row r="164" spans="1:8" x14ac:dyDescent="0.25">
      <c r="A164" s="3">
        <v>162</v>
      </c>
      <c r="B164" s="3" t="s">
        <v>397</v>
      </c>
      <c r="C164" s="3" t="s">
        <v>54</v>
      </c>
      <c r="D164" s="3">
        <v>0.85909999999999997</v>
      </c>
      <c r="E164" s="3" t="s">
        <v>4</v>
      </c>
      <c r="F164" s="3">
        <v>9</v>
      </c>
      <c r="G164" s="3" t="s">
        <v>31</v>
      </c>
      <c r="H164" s="3">
        <v>2023</v>
      </c>
    </row>
    <row r="165" spans="1:8" x14ac:dyDescent="0.25">
      <c r="A165" s="3">
        <v>163</v>
      </c>
      <c r="B165" s="3" t="s">
        <v>398</v>
      </c>
      <c r="C165" s="3" t="s">
        <v>399</v>
      </c>
      <c r="D165" s="3">
        <v>0.54200000000000004</v>
      </c>
      <c r="E165" s="3" t="s">
        <v>9</v>
      </c>
      <c r="F165" s="3">
        <v>8</v>
      </c>
      <c r="G165" s="3" t="s">
        <v>30</v>
      </c>
      <c r="H165" s="3">
        <v>2023</v>
      </c>
    </row>
    <row r="166" spans="1:8" x14ac:dyDescent="0.25">
      <c r="A166" s="3">
        <v>164</v>
      </c>
      <c r="B166" s="3" t="s">
        <v>400</v>
      </c>
      <c r="C166" s="3" t="s">
        <v>7</v>
      </c>
      <c r="D166" s="3">
        <v>0</v>
      </c>
      <c r="E166" s="3" t="s">
        <v>8</v>
      </c>
      <c r="F166" s="3">
        <v>5</v>
      </c>
      <c r="G166" s="3" t="s">
        <v>27</v>
      </c>
      <c r="H166" s="3">
        <v>2023</v>
      </c>
    </row>
    <row r="167" spans="1:8" x14ac:dyDescent="0.25">
      <c r="A167" s="3">
        <v>165</v>
      </c>
      <c r="B167" s="3" t="s">
        <v>401</v>
      </c>
      <c r="C167" s="3" t="s">
        <v>83</v>
      </c>
      <c r="D167" s="3">
        <v>0.42149999999999999</v>
      </c>
      <c r="E167" s="3" t="s">
        <v>10</v>
      </c>
      <c r="F167" s="3">
        <v>7</v>
      </c>
      <c r="G167" s="3" t="s">
        <v>29</v>
      </c>
      <c r="H167" s="3">
        <v>2023</v>
      </c>
    </row>
    <row r="168" spans="1:8" x14ac:dyDescent="0.25">
      <c r="A168" s="3">
        <v>166</v>
      </c>
      <c r="B168" s="3" t="s">
        <v>402</v>
      </c>
      <c r="C168" s="3" t="s">
        <v>220</v>
      </c>
      <c r="D168" s="3">
        <v>-0.2732</v>
      </c>
      <c r="E168" s="3" t="s">
        <v>6</v>
      </c>
      <c r="F168" s="3">
        <v>4</v>
      </c>
      <c r="G168" s="3" t="s">
        <v>26</v>
      </c>
      <c r="H168" s="3">
        <v>2023</v>
      </c>
    </row>
    <row r="169" spans="1:8" x14ac:dyDescent="0.25">
      <c r="A169" s="3">
        <v>167</v>
      </c>
      <c r="B169" s="3" t="s">
        <v>403</v>
      </c>
      <c r="C169" s="3" t="s">
        <v>78</v>
      </c>
      <c r="D169" s="3">
        <v>0.44040000000000001</v>
      </c>
      <c r="E169" s="3" t="s">
        <v>10</v>
      </c>
      <c r="F169" s="3">
        <v>7</v>
      </c>
      <c r="G169" s="3" t="s">
        <v>29</v>
      </c>
      <c r="H169" s="3">
        <v>2023</v>
      </c>
    </row>
    <row r="170" spans="1:8" x14ac:dyDescent="0.25">
      <c r="A170" s="3">
        <v>168</v>
      </c>
      <c r="B170" s="3" t="s">
        <v>404</v>
      </c>
      <c r="C170" s="3" t="s">
        <v>405</v>
      </c>
      <c r="D170" s="3">
        <v>-0.36909999999999998</v>
      </c>
      <c r="E170" s="3" t="s">
        <v>62</v>
      </c>
      <c r="F170" s="3">
        <v>3</v>
      </c>
      <c r="G170" s="3" t="s">
        <v>25</v>
      </c>
      <c r="H170" s="3">
        <v>2023</v>
      </c>
    </row>
    <row r="171" spans="1:8" x14ac:dyDescent="0.25">
      <c r="A171" s="3">
        <v>169</v>
      </c>
      <c r="B171" s="3" t="s">
        <v>406</v>
      </c>
      <c r="C171" s="3" t="s">
        <v>7</v>
      </c>
      <c r="D171" s="3">
        <v>0</v>
      </c>
      <c r="E171" s="3" t="s">
        <v>8</v>
      </c>
      <c r="F171" s="3">
        <v>5</v>
      </c>
      <c r="G171" s="3" t="s">
        <v>27</v>
      </c>
      <c r="H171" s="3">
        <v>2023</v>
      </c>
    </row>
    <row r="172" spans="1:8" x14ac:dyDescent="0.25">
      <c r="A172" s="3">
        <v>170</v>
      </c>
      <c r="B172" s="3" t="s">
        <v>407</v>
      </c>
      <c r="C172" s="3" t="s">
        <v>105</v>
      </c>
      <c r="D172" s="3">
        <v>0.82709999999999995</v>
      </c>
      <c r="E172" s="3" t="s">
        <v>4</v>
      </c>
      <c r="F172" s="3">
        <v>9</v>
      </c>
      <c r="G172" s="3" t="s">
        <v>31</v>
      </c>
      <c r="H172" s="3">
        <v>2023</v>
      </c>
    </row>
    <row r="173" spans="1:8" x14ac:dyDescent="0.25">
      <c r="A173" s="3">
        <v>171</v>
      </c>
      <c r="B173" s="3" t="s">
        <v>408</v>
      </c>
      <c r="C173" s="3" t="s">
        <v>105</v>
      </c>
      <c r="D173" s="3">
        <v>0.82709999999999995</v>
      </c>
      <c r="E173" s="3" t="s">
        <v>4</v>
      </c>
      <c r="F173" s="3">
        <v>9</v>
      </c>
      <c r="G173" s="3" t="s">
        <v>31</v>
      </c>
      <c r="H173" s="3">
        <v>2023</v>
      </c>
    </row>
    <row r="174" spans="1:8" x14ac:dyDescent="0.25">
      <c r="A174" s="3">
        <v>172</v>
      </c>
      <c r="B174" s="3" t="s">
        <v>409</v>
      </c>
      <c r="C174" s="3" t="s">
        <v>14</v>
      </c>
      <c r="D174" s="3">
        <v>0.61240000000000006</v>
      </c>
      <c r="E174" s="3" t="s">
        <v>9</v>
      </c>
      <c r="F174" s="3">
        <v>8</v>
      </c>
      <c r="G174" s="3" t="s">
        <v>30</v>
      </c>
      <c r="H174" s="3">
        <v>2023</v>
      </c>
    </row>
    <row r="175" spans="1:8" x14ac:dyDescent="0.25">
      <c r="A175" s="3">
        <v>173</v>
      </c>
      <c r="B175" s="3" t="s">
        <v>410</v>
      </c>
      <c r="C175" s="3" t="s">
        <v>80</v>
      </c>
      <c r="D175" s="3">
        <v>0.40189999999999998</v>
      </c>
      <c r="E175" s="3" t="s">
        <v>10</v>
      </c>
      <c r="F175" s="3">
        <v>7</v>
      </c>
      <c r="G175" s="3" t="s">
        <v>29</v>
      </c>
      <c r="H175" s="3">
        <v>2023</v>
      </c>
    </row>
    <row r="176" spans="1:8" x14ac:dyDescent="0.25">
      <c r="A176" s="3">
        <v>174</v>
      </c>
      <c r="B176" s="3" t="s">
        <v>411</v>
      </c>
      <c r="C176" s="3" t="s">
        <v>170</v>
      </c>
      <c r="D176" s="3">
        <v>-0.44040000000000001</v>
      </c>
      <c r="E176" s="3" t="s">
        <v>62</v>
      </c>
      <c r="F176" s="3">
        <v>3</v>
      </c>
      <c r="G176" s="3" t="s">
        <v>25</v>
      </c>
      <c r="H176" s="3">
        <v>2023</v>
      </c>
    </row>
    <row r="177" spans="1:8" x14ac:dyDescent="0.25">
      <c r="A177" s="3">
        <v>175</v>
      </c>
      <c r="B177" s="3" t="s">
        <v>265</v>
      </c>
      <c r="C177" s="3" t="s">
        <v>7</v>
      </c>
      <c r="D177" s="3">
        <v>0</v>
      </c>
      <c r="E177" s="3" t="s">
        <v>8</v>
      </c>
      <c r="F177" s="3">
        <v>5</v>
      </c>
      <c r="G177" s="3" t="s">
        <v>27</v>
      </c>
      <c r="H177" s="3">
        <v>2024</v>
      </c>
    </row>
    <row r="178" spans="1:8" x14ac:dyDescent="0.25">
      <c r="A178" s="3">
        <v>176</v>
      </c>
      <c r="B178" s="3" t="s">
        <v>266</v>
      </c>
      <c r="C178" s="3" t="s">
        <v>37</v>
      </c>
      <c r="D178" s="3">
        <v>0.31819999999999998</v>
      </c>
      <c r="E178" s="3" t="s">
        <v>10</v>
      </c>
      <c r="F178" s="3">
        <v>7</v>
      </c>
      <c r="G178" s="3" t="s">
        <v>29</v>
      </c>
      <c r="H178" s="3">
        <v>2024</v>
      </c>
    </row>
    <row r="179" spans="1:8" x14ac:dyDescent="0.25">
      <c r="A179" s="3">
        <v>177</v>
      </c>
      <c r="B179" s="3" t="s">
        <v>267</v>
      </c>
      <c r="C179" s="3" t="s">
        <v>7</v>
      </c>
      <c r="D179" s="3">
        <v>0</v>
      </c>
      <c r="E179" s="3" t="s">
        <v>8</v>
      </c>
      <c r="F179" s="3">
        <v>5</v>
      </c>
      <c r="G179" s="3" t="s">
        <v>27</v>
      </c>
      <c r="H179" s="3">
        <v>2024</v>
      </c>
    </row>
    <row r="180" spans="1:8" x14ac:dyDescent="0.25">
      <c r="A180" s="3">
        <v>178</v>
      </c>
      <c r="B180" s="3" t="s">
        <v>268</v>
      </c>
      <c r="C180" s="3" t="s">
        <v>7</v>
      </c>
      <c r="D180" s="3">
        <v>0</v>
      </c>
      <c r="E180" s="3" t="s">
        <v>8</v>
      </c>
      <c r="F180" s="3">
        <v>5</v>
      </c>
      <c r="G180" s="3" t="s">
        <v>27</v>
      </c>
      <c r="H180" s="3">
        <v>2024</v>
      </c>
    </row>
    <row r="181" spans="1:8" x14ac:dyDescent="0.25">
      <c r="A181" s="3">
        <v>179</v>
      </c>
      <c r="B181" s="3" t="s">
        <v>269</v>
      </c>
      <c r="C181" s="3" t="s">
        <v>105</v>
      </c>
      <c r="D181" s="3">
        <v>0.82709999999999995</v>
      </c>
      <c r="E181" s="3" t="s">
        <v>4</v>
      </c>
      <c r="F181" s="3">
        <v>9</v>
      </c>
      <c r="G181" s="3" t="s">
        <v>31</v>
      </c>
      <c r="H181" s="3">
        <v>2024</v>
      </c>
    </row>
    <row r="182" spans="1:8" x14ac:dyDescent="0.25">
      <c r="A182" s="3">
        <v>180</v>
      </c>
      <c r="B182" s="3" t="s">
        <v>270</v>
      </c>
      <c r="C182" s="3" t="s">
        <v>88</v>
      </c>
      <c r="D182" s="3">
        <v>0.1779</v>
      </c>
      <c r="E182" s="3" t="s">
        <v>1</v>
      </c>
      <c r="F182" s="3">
        <v>6</v>
      </c>
      <c r="G182" s="3" t="s">
        <v>28</v>
      </c>
      <c r="H182" s="3">
        <v>2024</v>
      </c>
    </row>
    <row r="183" spans="1:8" x14ac:dyDescent="0.25">
      <c r="A183" s="3">
        <v>181</v>
      </c>
      <c r="B183" s="3" t="s">
        <v>271</v>
      </c>
      <c r="C183" s="3" t="s">
        <v>7</v>
      </c>
      <c r="D183" s="3">
        <v>0</v>
      </c>
      <c r="E183" s="3" t="s">
        <v>8</v>
      </c>
      <c r="F183" s="3">
        <v>5</v>
      </c>
      <c r="G183" s="3" t="s">
        <v>27</v>
      </c>
      <c r="H183" s="3">
        <v>2024</v>
      </c>
    </row>
    <row r="184" spans="1:8" x14ac:dyDescent="0.25">
      <c r="A184" s="3">
        <v>182</v>
      </c>
      <c r="B184" s="3" t="s">
        <v>272</v>
      </c>
      <c r="C184" s="3" t="s">
        <v>54</v>
      </c>
      <c r="D184" s="3">
        <v>0.85909999999999997</v>
      </c>
      <c r="E184" s="3" t="s">
        <v>4</v>
      </c>
      <c r="F184" s="3">
        <v>9</v>
      </c>
      <c r="G184" s="3" t="s">
        <v>31</v>
      </c>
      <c r="H184" s="3">
        <v>2024</v>
      </c>
    </row>
    <row r="185" spans="1:8" x14ac:dyDescent="0.25">
      <c r="A185" s="3">
        <v>183</v>
      </c>
      <c r="B185" s="3" t="s">
        <v>273</v>
      </c>
      <c r="C185" s="3" t="s">
        <v>274</v>
      </c>
      <c r="D185" s="3">
        <v>0.95779999999999998</v>
      </c>
      <c r="E185" s="3" t="s">
        <v>2</v>
      </c>
      <c r="F185" s="3">
        <v>10</v>
      </c>
      <c r="G185" s="3" t="s">
        <v>32</v>
      </c>
      <c r="H185" s="3">
        <v>2024</v>
      </c>
    </row>
    <row r="186" spans="1:8" x14ac:dyDescent="0.25">
      <c r="A186" s="3">
        <v>184</v>
      </c>
      <c r="B186" s="3" t="s">
        <v>275</v>
      </c>
      <c r="C186" s="3" t="s">
        <v>157</v>
      </c>
      <c r="D186" s="3">
        <v>0.34</v>
      </c>
      <c r="E186" s="3" t="s">
        <v>10</v>
      </c>
      <c r="F186" s="3">
        <v>7</v>
      </c>
      <c r="G186" s="3" t="s">
        <v>29</v>
      </c>
      <c r="H186" s="3">
        <v>2024</v>
      </c>
    </row>
    <row r="187" spans="1:8" x14ac:dyDescent="0.25">
      <c r="A187" s="3">
        <v>185</v>
      </c>
      <c r="B187" s="3" t="s">
        <v>276</v>
      </c>
      <c r="C187" s="3" t="s">
        <v>35</v>
      </c>
      <c r="D187" s="3">
        <v>0.75790000000000002</v>
      </c>
      <c r="E187" s="3" t="s">
        <v>4</v>
      </c>
      <c r="F187" s="3">
        <v>9</v>
      </c>
      <c r="G187" s="3" t="s">
        <v>31</v>
      </c>
      <c r="H187" s="3">
        <v>2024</v>
      </c>
    </row>
    <row r="188" spans="1:8" x14ac:dyDescent="0.25">
      <c r="A188" s="3">
        <v>186</v>
      </c>
      <c r="B188" s="3" t="s">
        <v>277</v>
      </c>
      <c r="C188" s="3" t="s">
        <v>7</v>
      </c>
      <c r="D188" s="3">
        <v>0</v>
      </c>
      <c r="E188" s="3" t="s">
        <v>8</v>
      </c>
      <c r="F188" s="3">
        <v>5</v>
      </c>
      <c r="G188" s="3" t="s">
        <v>27</v>
      </c>
      <c r="H188" s="3">
        <v>2024</v>
      </c>
    </row>
    <row r="189" spans="1:8" x14ac:dyDescent="0.25">
      <c r="A189" s="3">
        <v>187</v>
      </c>
      <c r="B189" s="3" t="s">
        <v>278</v>
      </c>
      <c r="C189" s="3" t="s">
        <v>105</v>
      </c>
      <c r="D189" s="3">
        <v>0.82709999999999995</v>
      </c>
      <c r="E189" s="3" t="s">
        <v>4</v>
      </c>
      <c r="F189" s="3">
        <v>9</v>
      </c>
      <c r="G189" s="3" t="s">
        <v>31</v>
      </c>
      <c r="H189" s="3">
        <v>2024</v>
      </c>
    </row>
    <row r="190" spans="1:8" x14ac:dyDescent="0.25">
      <c r="A190" s="3">
        <v>188</v>
      </c>
      <c r="B190" s="3" t="s">
        <v>279</v>
      </c>
      <c r="C190" s="3" t="s">
        <v>7</v>
      </c>
      <c r="D190" s="3">
        <v>0</v>
      </c>
      <c r="E190" s="3" t="s">
        <v>8</v>
      </c>
      <c r="F190" s="3">
        <v>5</v>
      </c>
      <c r="G190" s="3" t="s">
        <v>27</v>
      </c>
      <c r="H190" s="3">
        <v>2024</v>
      </c>
    </row>
    <row r="191" spans="1:8" x14ac:dyDescent="0.25">
      <c r="A191" s="3">
        <v>189</v>
      </c>
      <c r="B191" s="3" t="s">
        <v>280</v>
      </c>
      <c r="C191" s="3" t="s">
        <v>158</v>
      </c>
      <c r="D191" s="3">
        <v>0.64859999999999995</v>
      </c>
      <c r="E191" s="3" t="s">
        <v>9</v>
      </c>
      <c r="F191" s="3">
        <v>8</v>
      </c>
      <c r="G191" s="3" t="s">
        <v>30</v>
      </c>
      <c r="H191" s="3">
        <v>2024</v>
      </c>
    </row>
    <row r="192" spans="1:8" x14ac:dyDescent="0.25">
      <c r="A192" s="3">
        <v>190</v>
      </c>
      <c r="B192" s="3" t="s">
        <v>281</v>
      </c>
      <c r="C192" s="3" t="s">
        <v>7</v>
      </c>
      <c r="D192" s="3">
        <v>0</v>
      </c>
      <c r="E192" s="3" t="s">
        <v>8</v>
      </c>
      <c r="F192" s="3">
        <v>5</v>
      </c>
      <c r="G192" s="3" t="s">
        <v>27</v>
      </c>
      <c r="H192" s="3">
        <v>2024</v>
      </c>
    </row>
    <row r="193" spans="1:8" x14ac:dyDescent="0.25">
      <c r="A193" s="3">
        <v>191</v>
      </c>
      <c r="B193" s="3" t="s">
        <v>282</v>
      </c>
      <c r="C193" s="3" t="s">
        <v>7</v>
      </c>
      <c r="D193" s="3">
        <v>0</v>
      </c>
      <c r="E193" s="3" t="s">
        <v>8</v>
      </c>
      <c r="F193" s="3">
        <v>5</v>
      </c>
      <c r="G193" s="3" t="s">
        <v>27</v>
      </c>
      <c r="H193" s="3">
        <v>2024</v>
      </c>
    </row>
    <row r="194" spans="1:8" x14ac:dyDescent="0.25">
      <c r="A194" s="3">
        <v>192</v>
      </c>
      <c r="B194" s="3" t="s">
        <v>283</v>
      </c>
      <c r="C194" s="3" t="s">
        <v>158</v>
      </c>
      <c r="D194" s="3">
        <v>0.64859999999999995</v>
      </c>
      <c r="E194" s="3" t="s">
        <v>9</v>
      </c>
      <c r="F194" s="3">
        <v>8</v>
      </c>
      <c r="G194" s="3" t="s">
        <v>30</v>
      </c>
      <c r="H194" s="3">
        <v>2024</v>
      </c>
    </row>
    <row r="195" spans="1:8" x14ac:dyDescent="0.25">
      <c r="A195" s="3">
        <v>193</v>
      </c>
      <c r="B195" s="3" t="s">
        <v>284</v>
      </c>
      <c r="C195" s="3" t="s">
        <v>5</v>
      </c>
      <c r="D195" s="3">
        <v>-0.1779</v>
      </c>
      <c r="E195" s="3" t="s">
        <v>6</v>
      </c>
      <c r="F195" s="3">
        <v>4</v>
      </c>
      <c r="G195" s="3" t="s">
        <v>26</v>
      </c>
      <c r="H195" s="3">
        <v>2024</v>
      </c>
    </row>
    <row r="196" spans="1:8" x14ac:dyDescent="0.25">
      <c r="A196" s="3">
        <v>194</v>
      </c>
      <c r="B196" s="3" t="s">
        <v>285</v>
      </c>
      <c r="C196" s="3" t="s">
        <v>236</v>
      </c>
      <c r="D196" s="3">
        <v>-0.40329999999999999</v>
      </c>
      <c r="E196" s="3" t="s">
        <v>62</v>
      </c>
      <c r="F196" s="3">
        <v>3</v>
      </c>
      <c r="G196" s="3" t="s">
        <v>25</v>
      </c>
      <c r="H196" s="3">
        <v>2024</v>
      </c>
    </row>
    <row r="197" spans="1:8" x14ac:dyDescent="0.25">
      <c r="A197" s="3">
        <v>195</v>
      </c>
      <c r="B197" s="3" t="s">
        <v>286</v>
      </c>
      <c r="C197" s="3" t="s">
        <v>152</v>
      </c>
      <c r="D197" s="3">
        <v>0.51060000000000005</v>
      </c>
      <c r="E197" s="3" t="s">
        <v>9</v>
      </c>
      <c r="F197" s="3">
        <v>8</v>
      </c>
      <c r="G197" s="3" t="s">
        <v>30</v>
      </c>
      <c r="H197" s="3">
        <v>2024</v>
      </c>
    </row>
    <row r="198" spans="1:8" x14ac:dyDescent="0.25">
      <c r="A198" s="3">
        <v>196</v>
      </c>
      <c r="B198" s="3" t="s">
        <v>287</v>
      </c>
      <c r="C198" s="3" t="s">
        <v>158</v>
      </c>
      <c r="D198" s="3">
        <v>0.64859999999999995</v>
      </c>
      <c r="E198" s="3" t="s">
        <v>9</v>
      </c>
      <c r="F198" s="3">
        <v>8</v>
      </c>
      <c r="G198" s="3" t="s">
        <v>30</v>
      </c>
      <c r="H198" s="3">
        <v>2024</v>
      </c>
    </row>
    <row r="199" spans="1:8" x14ac:dyDescent="0.25">
      <c r="A199" s="3">
        <v>197</v>
      </c>
      <c r="B199" s="3" t="s">
        <v>288</v>
      </c>
      <c r="C199" s="3" t="s">
        <v>83</v>
      </c>
      <c r="D199" s="3">
        <v>0.42149999999999999</v>
      </c>
      <c r="E199" s="3" t="s">
        <v>10</v>
      </c>
      <c r="F199" s="3">
        <v>7</v>
      </c>
      <c r="G199" s="3" t="s">
        <v>29</v>
      </c>
      <c r="H199" s="3">
        <v>2024</v>
      </c>
    </row>
    <row r="200" spans="1:8" x14ac:dyDescent="0.25">
      <c r="A200" s="3">
        <v>198</v>
      </c>
      <c r="B200" s="3" t="s">
        <v>289</v>
      </c>
      <c r="C200" s="3" t="s">
        <v>149</v>
      </c>
      <c r="D200" s="3">
        <v>-0.76500000000000001</v>
      </c>
      <c r="E200" s="3" t="s">
        <v>145</v>
      </c>
      <c r="F200" s="3">
        <v>1</v>
      </c>
      <c r="G200" s="3" t="s">
        <v>23</v>
      </c>
      <c r="H200" s="3">
        <v>2024</v>
      </c>
    </row>
    <row r="201" spans="1:8" x14ac:dyDescent="0.25">
      <c r="A201" s="3">
        <v>199</v>
      </c>
      <c r="B201" s="3" t="s">
        <v>290</v>
      </c>
      <c r="C201" s="3" t="s">
        <v>164</v>
      </c>
      <c r="D201" s="3">
        <v>0.52669999999999995</v>
      </c>
      <c r="E201" s="3" t="s">
        <v>9</v>
      </c>
      <c r="F201" s="3">
        <v>8</v>
      </c>
      <c r="G201" s="3" t="s">
        <v>30</v>
      </c>
      <c r="H201" s="3">
        <v>2024</v>
      </c>
    </row>
    <row r="202" spans="1:8" x14ac:dyDescent="0.25">
      <c r="A202" s="3">
        <v>200</v>
      </c>
      <c r="B202" s="3" t="s">
        <v>291</v>
      </c>
      <c r="C202" s="3" t="s">
        <v>220</v>
      </c>
      <c r="D202" s="3">
        <v>-0.2732</v>
      </c>
      <c r="E202" s="3" t="s">
        <v>6</v>
      </c>
      <c r="F202" s="3">
        <v>4</v>
      </c>
      <c r="G202" s="3" t="s">
        <v>26</v>
      </c>
      <c r="H202" s="3">
        <v>2024</v>
      </c>
    </row>
    <row r="203" spans="1:8" x14ac:dyDescent="0.25">
      <c r="A203" s="3">
        <v>201</v>
      </c>
      <c r="B203" s="3" t="s">
        <v>292</v>
      </c>
      <c r="C203" s="3" t="s">
        <v>101</v>
      </c>
      <c r="D203" s="3">
        <v>0.73509999999999998</v>
      </c>
      <c r="E203" s="3" t="s">
        <v>4</v>
      </c>
      <c r="F203" s="3">
        <v>9</v>
      </c>
      <c r="G203" s="3" t="s">
        <v>31</v>
      </c>
      <c r="H203" s="3">
        <v>2024</v>
      </c>
    </row>
    <row r="204" spans="1:8" x14ac:dyDescent="0.25">
      <c r="A204" s="3">
        <v>202</v>
      </c>
      <c r="B204" s="3" t="s">
        <v>293</v>
      </c>
      <c r="C204" s="3" t="s">
        <v>294</v>
      </c>
      <c r="D204" s="3">
        <v>-0.16950000000000001</v>
      </c>
      <c r="E204" s="3" t="s">
        <v>6</v>
      </c>
      <c r="F204" s="3">
        <v>4</v>
      </c>
      <c r="G204" s="3" t="s">
        <v>26</v>
      </c>
      <c r="H204" s="3">
        <v>2024</v>
      </c>
    </row>
    <row r="205" spans="1:8" x14ac:dyDescent="0.25">
      <c r="A205" s="3">
        <v>203</v>
      </c>
      <c r="B205" s="3" t="s">
        <v>295</v>
      </c>
      <c r="C205" s="3" t="s">
        <v>296</v>
      </c>
      <c r="D205" s="3">
        <v>-0.70730000000000004</v>
      </c>
      <c r="E205" s="3" t="s">
        <v>145</v>
      </c>
      <c r="F205" s="3">
        <v>1</v>
      </c>
      <c r="G205" s="3" t="s">
        <v>23</v>
      </c>
      <c r="H205" s="3">
        <v>2024</v>
      </c>
    </row>
    <row r="206" spans="1:8" x14ac:dyDescent="0.25">
      <c r="A206" s="3">
        <v>204</v>
      </c>
      <c r="B206" s="3" t="s">
        <v>297</v>
      </c>
      <c r="C206" s="3" t="s">
        <v>7</v>
      </c>
      <c r="D206" s="3">
        <v>0</v>
      </c>
      <c r="E206" s="3" t="s">
        <v>8</v>
      </c>
      <c r="F206" s="3">
        <v>5</v>
      </c>
      <c r="G206" s="3" t="s">
        <v>27</v>
      </c>
      <c r="H206" s="3">
        <v>2024</v>
      </c>
    </row>
    <row r="207" spans="1:8" x14ac:dyDescent="0.25">
      <c r="A207" s="3">
        <v>205</v>
      </c>
      <c r="B207" s="3" t="s">
        <v>298</v>
      </c>
      <c r="C207" s="3" t="s">
        <v>80</v>
      </c>
      <c r="D207" s="3">
        <v>0.40189999999999998</v>
      </c>
      <c r="E207" s="3" t="s">
        <v>10</v>
      </c>
      <c r="F207" s="3">
        <v>7</v>
      </c>
      <c r="G207" s="3" t="s">
        <v>29</v>
      </c>
      <c r="H207" s="3">
        <v>2024</v>
      </c>
    </row>
    <row r="208" spans="1:8" x14ac:dyDescent="0.25">
      <c r="A208" s="3">
        <v>206</v>
      </c>
      <c r="B208" s="3" t="s">
        <v>299</v>
      </c>
      <c r="C208" s="3" t="s">
        <v>7</v>
      </c>
      <c r="D208" s="3">
        <v>0</v>
      </c>
      <c r="E208" s="3" t="s">
        <v>8</v>
      </c>
      <c r="F208" s="3">
        <v>5</v>
      </c>
      <c r="G208" s="3" t="s">
        <v>27</v>
      </c>
      <c r="H208" s="3">
        <v>2024</v>
      </c>
    </row>
    <row r="209" spans="1:8" x14ac:dyDescent="0.25">
      <c r="A209" s="3">
        <v>207</v>
      </c>
      <c r="B209" s="3" t="s">
        <v>300</v>
      </c>
      <c r="C209" s="3" t="s">
        <v>80</v>
      </c>
      <c r="D209" s="3">
        <v>0.40189999999999998</v>
      </c>
      <c r="E209" s="3" t="s">
        <v>10</v>
      </c>
      <c r="F209" s="3">
        <v>7</v>
      </c>
      <c r="G209" s="3" t="s">
        <v>29</v>
      </c>
      <c r="H209" s="3">
        <v>2024</v>
      </c>
    </row>
    <row r="210" spans="1:8" x14ac:dyDescent="0.25">
      <c r="A210" s="3">
        <v>208</v>
      </c>
      <c r="B210" s="3" t="s">
        <v>301</v>
      </c>
      <c r="C210" s="3" t="s">
        <v>144</v>
      </c>
      <c r="D210" s="3">
        <v>0.49390000000000001</v>
      </c>
      <c r="E210" s="3" t="s">
        <v>10</v>
      </c>
      <c r="F210" s="3">
        <v>7</v>
      </c>
      <c r="G210" s="3" t="s">
        <v>29</v>
      </c>
      <c r="H210" s="3">
        <v>2024</v>
      </c>
    </row>
    <row r="211" spans="1:8" x14ac:dyDescent="0.25">
      <c r="A211" s="3">
        <v>209</v>
      </c>
      <c r="B211" s="3" t="s">
        <v>302</v>
      </c>
      <c r="C211" s="3" t="s">
        <v>7</v>
      </c>
      <c r="D211" s="3">
        <v>0</v>
      </c>
      <c r="E211" s="3" t="s">
        <v>8</v>
      </c>
      <c r="F211" s="3">
        <v>5</v>
      </c>
      <c r="G211" s="3" t="s">
        <v>27</v>
      </c>
      <c r="H211" s="3">
        <v>2024</v>
      </c>
    </row>
    <row r="212" spans="1:8" x14ac:dyDescent="0.25">
      <c r="A212" s="3">
        <v>210</v>
      </c>
      <c r="B212" s="3" t="s">
        <v>303</v>
      </c>
      <c r="C212" s="3" t="s">
        <v>7</v>
      </c>
      <c r="D212" s="3">
        <v>0</v>
      </c>
      <c r="E212" s="3" t="s">
        <v>8</v>
      </c>
      <c r="F212" s="3">
        <v>5</v>
      </c>
      <c r="G212" s="3" t="s">
        <v>27</v>
      </c>
      <c r="H212" s="3">
        <v>2024</v>
      </c>
    </row>
    <row r="213" spans="1:8" x14ac:dyDescent="0.25">
      <c r="A213" s="3">
        <v>211</v>
      </c>
      <c r="B213" s="3" t="s">
        <v>304</v>
      </c>
      <c r="C213" s="3" t="s">
        <v>160</v>
      </c>
      <c r="D213" s="3">
        <v>0.5423</v>
      </c>
      <c r="E213" s="3" t="s">
        <v>9</v>
      </c>
      <c r="F213" s="3">
        <v>8</v>
      </c>
      <c r="G213" s="3" t="s">
        <v>30</v>
      </c>
      <c r="H213" s="3">
        <v>2024</v>
      </c>
    </row>
    <row r="214" spans="1:8" x14ac:dyDescent="0.25">
      <c r="A214" s="3">
        <v>212</v>
      </c>
      <c r="B214" s="3" t="s">
        <v>305</v>
      </c>
      <c r="C214" s="3" t="s">
        <v>153</v>
      </c>
      <c r="D214" s="3">
        <v>0.62490000000000001</v>
      </c>
      <c r="E214" s="3" t="s">
        <v>9</v>
      </c>
      <c r="F214" s="3">
        <v>8</v>
      </c>
      <c r="G214" s="3" t="s">
        <v>30</v>
      </c>
      <c r="H214" s="3">
        <v>2024</v>
      </c>
    </row>
    <row r="215" spans="1:8" x14ac:dyDescent="0.25">
      <c r="A215" s="3">
        <v>213</v>
      </c>
      <c r="B215" s="3" t="s">
        <v>306</v>
      </c>
      <c r="C215" s="3" t="s">
        <v>7</v>
      </c>
      <c r="D215" s="3">
        <v>0</v>
      </c>
      <c r="E215" s="3" t="s">
        <v>8</v>
      </c>
      <c r="F215" s="3">
        <v>5</v>
      </c>
      <c r="G215" s="3" t="s">
        <v>27</v>
      </c>
      <c r="H215" s="3">
        <v>2024</v>
      </c>
    </row>
    <row r="216" spans="1:8" x14ac:dyDescent="0.25">
      <c r="A216" s="3">
        <v>214</v>
      </c>
      <c r="B216" s="3" t="s">
        <v>307</v>
      </c>
      <c r="C216" s="3" t="s">
        <v>157</v>
      </c>
      <c r="D216" s="3">
        <v>0.34</v>
      </c>
      <c r="E216" s="3" t="s">
        <v>10</v>
      </c>
      <c r="F216" s="3">
        <v>7</v>
      </c>
      <c r="G216" s="3" t="s">
        <v>29</v>
      </c>
      <c r="H216" s="3">
        <v>2024</v>
      </c>
    </row>
    <row r="217" spans="1:8" x14ac:dyDescent="0.25">
      <c r="A217" s="3">
        <v>215</v>
      </c>
      <c r="B217" s="3" t="s">
        <v>308</v>
      </c>
      <c r="C217" s="3" t="s">
        <v>7</v>
      </c>
      <c r="D217" s="3">
        <v>0</v>
      </c>
      <c r="E217" s="3" t="s">
        <v>8</v>
      </c>
      <c r="F217" s="3">
        <v>5</v>
      </c>
      <c r="G217" s="3" t="s">
        <v>27</v>
      </c>
      <c r="H217" s="3">
        <v>2024</v>
      </c>
    </row>
    <row r="218" spans="1:8" x14ac:dyDescent="0.25">
      <c r="A218" s="3">
        <v>216</v>
      </c>
      <c r="B218" s="3" t="s">
        <v>309</v>
      </c>
      <c r="C218" s="3" t="s">
        <v>7</v>
      </c>
      <c r="D218" s="3">
        <v>0</v>
      </c>
      <c r="E218" s="3" t="s">
        <v>8</v>
      </c>
      <c r="F218" s="3">
        <v>5</v>
      </c>
      <c r="G218" s="3" t="s">
        <v>27</v>
      </c>
      <c r="H218" s="3">
        <v>2024</v>
      </c>
    </row>
    <row r="219" spans="1:8" x14ac:dyDescent="0.25">
      <c r="A219" s="3">
        <v>217</v>
      </c>
      <c r="B219" s="3" t="s">
        <v>310</v>
      </c>
      <c r="C219" s="3" t="s">
        <v>311</v>
      </c>
      <c r="D219" s="3">
        <v>-0.1469</v>
      </c>
      <c r="E219" s="3" t="s">
        <v>6</v>
      </c>
      <c r="F219" s="3">
        <v>4</v>
      </c>
      <c r="G219" s="3" t="s">
        <v>26</v>
      </c>
      <c r="H219" s="3">
        <v>2024</v>
      </c>
    </row>
    <row r="220" spans="1:8" x14ac:dyDescent="0.25">
      <c r="A220" s="3">
        <v>218</v>
      </c>
      <c r="B220" s="3" t="s">
        <v>312</v>
      </c>
      <c r="C220" s="3" t="s">
        <v>264</v>
      </c>
      <c r="D220" s="3">
        <v>0.84419999999999995</v>
      </c>
      <c r="E220" s="3" t="s">
        <v>4</v>
      </c>
      <c r="F220" s="3">
        <v>9</v>
      </c>
      <c r="G220" s="3" t="s">
        <v>31</v>
      </c>
      <c r="H220" s="3">
        <v>2024</v>
      </c>
    </row>
    <row r="221" spans="1:8" x14ac:dyDescent="0.25">
      <c r="A221" s="3">
        <v>219</v>
      </c>
      <c r="B221" s="3" t="s">
        <v>313</v>
      </c>
      <c r="C221" s="3" t="s">
        <v>155</v>
      </c>
      <c r="D221" s="3">
        <v>0.68079999999999996</v>
      </c>
      <c r="E221" s="3" t="s">
        <v>9</v>
      </c>
      <c r="F221" s="3">
        <v>8</v>
      </c>
      <c r="G221" s="3" t="s">
        <v>30</v>
      </c>
      <c r="H221" s="3">
        <v>2024</v>
      </c>
    </row>
    <row r="222" spans="1:8" x14ac:dyDescent="0.25">
      <c r="A222" s="3">
        <v>220</v>
      </c>
      <c r="B222" s="3" t="s">
        <v>314</v>
      </c>
      <c r="C222" s="3" t="s">
        <v>7</v>
      </c>
      <c r="D222" s="3">
        <v>0</v>
      </c>
      <c r="E222" s="3" t="s">
        <v>8</v>
      </c>
      <c r="F222" s="3">
        <v>5</v>
      </c>
      <c r="G222" s="3" t="s">
        <v>27</v>
      </c>
      <c r="H222" s="3">
        <v>2024</v>
      </c>
    </row>
    <row r="223" spans="1:8" x14ac:dyDescent="0.25">
      <c r="A223" s="3">
        <v>221</v>
      </c>
      <c r="B223" s="3" t="s">
        <v>315</v>
      </c>
      <c r="C223" s="3" t="s">
        <v>7</v>
      </c>
      <c r="D223" s="3">
        <v>0</v>
      </c>
      <c r="E223" s="3" t="s">
        <v>8</v>
      </c>
      <c r="F223" s="3">
        <v>5</v>
      </c>
      <c r="G223" s="3" t="s">
        <v>27</v>
      </c>
      <c r="H223" s="3">
        <v>2024</v>
      </c>
    </row>
    <row r="224" spans="1:8" x14ac:dyDescent="0.25">
      <c r="A224" s="3">
        <v>222</v>
      </c>
      <c r="B224" s="3" t="s">
        <v>316</v>
      </c>
      <c r="C224" s="3" t="s">
        <v>294</v>
      </c>
      <c r="D224" s="3">
        <v>-0.16950000000000001</v>
      </c>
      <c r="E224" s="3" t="s">
        <v>6</v>
      </c>
      <c r="F224" s="3">
        <v>4</v>
      </c>
      <c r="G224" s="3" t="s">
        <v>26</v>
      </c>
      <c r="H224" s="3">
        <v>2024</v>
      </c>
    </row>
    <row r="225" spans="1:8" x14ac:dyDescent="0.25">
      <c r="A225" s="3">
        <v>223</v>
      </c>
      <c r="B225" s="3" t="s">
        <v>317</v>
      </c>
      <c r="C225" s="3" t="s">
        <v>162</v>
      </c>
      <c r="D225" s="3">
        <v>0.59940000000000004</v>
      </c>
      <c r="E225" s="3" t="s">
        <v>9</v>
      </c>
      <c r="F225" s="3">
        <v>8</v>
      </c>
      <c r="G225" s="3" t="s">
        <v>30</v>
      </c>
      <c r="H225" s="3">
        <v>2024</v>
      </c>
    </row>
    <row r="226" spans="1:8" x14ac:dyDescent="0.25">
      <c r="A226" s="3">
        <v>224</v>
      </c>
      <c r="B226" s="3" t="s">
        <v>318</v>
      </c>
      <c r="C226" s="3" t="s">
        <v>319</v>
      </c>
      <c r="D226" s="3">
        <v>-0.77829999999999999</v>
      </c>
      <c r="E226" s="3" t="s">
        <v>145</v>
      </c>
      <c r="F226" s="3">
        <v>1</v>
      </c>
      <c r="G226" s="3" t="s">
        <v>23</v>
      </c>
      <c r="H226" s="3">
        <v>2024</v>
      </c>
    </row>
    <row r="227" spans="1:8" x14ac:dyDescent="0.25">
      <c r="A227" s="3">
        <v>225</v>
      </c>
      <c r="B227" s="3" t="s">
        <v>320</v>
      </c>
      <c r="C227" s="3" t="s">
        <v>7</v>
      </c>
      <c r="D227" s="3">
        <v>0</v>
      </c>
      <c r="E227" s="3" t="s">
        <v>8</v>
      </c>
      <c r="F227" s="3">
        <v>5</v>
      </c>
      <c r="G227" s="3" t="s">
        <v>27</v>
      </c>
      <c r="H227" s="3">
        <v>2024</v>
      </c>
    </row>
    <row r="228" spans="1:8" x14ac:dyDescent="0.25">
      <c r="A228" s="3">
        <v>226</v>
      </c>
      <c r="B228" s="3" t="s">
        <v>321</v>
      </c>
      <c r="C228" s="3" t="s">
        <v>88</v>
      </c>
      <c r="D228" s="3">
        <v>0.1779</v>
      </c>
      <c r="E228" s="3" t="s">
        <v>1</v>
      </c>
      <c r="F228" s="3">
        <v>6</v>
      </c>
      <c r="G228" s="3" t="s">
        <v>28</v>
      </c>
      <c r="H228" s="3">
        <v>2024</v>
      </c>
    </row>
    <row r="229" spans="1:8" x14ac:dyDescent="0.25">
      <c r="A229" s="3">
        <v>227</v>
      </c>
      <c r="B229" s="3" t="s">
        <v>322</v>
      </c>
      <c r="C229" s="3" t="s">
        <v>168</v>
      </c>
      <c r="D229" s="3">
        <v>0.20230000000000001</v>
      </c>
      <c r="E229" s="3" t="s">
        <v>1</v>
      </c>
      <c r="F229" s="3">
        <v>6</v>
      </c>
      <c r="G229" s="3" t="s">
        <v>28</v>
      </c>
      <c r="H229" s="3">
        <v>2024</v>
      </c>
    </row>
    <row r="230" spans="1:8" x14ac:dyDescent="0.25">
      <c r="A230" s="3">
        <v>228</v>
      </c>
      <c r="B230" s="3" t="s">
        <v>323</v>
      </c>
      <c r="C230" s="3" t="s">
        <v>159</v>
      </c>
      <c r="D230" s="3">
        <v>-0.59940000000000004</v>
      </c>
      <c r="E230" s="3" t="s">
        <v>11</v>
      </c>
      <c r="F230" s="3">
        <v>2</v>
      </c>
      <c r="G230" s="3" t="s">
        <v>24</v>
      </c>
      <c r="H230" s="3">
        <v>2024</v>
      </c>
    </row>
    <row r="231" spans="1:8" x14ac:dyDescent="0.25">
      <c r="A231" s="3">
        <v>229</v>
      </c>
      <c r="B231" s="3" t="s">
        <v>324</v>
      </c>
      <c r="C231" s="3" t="s">
        <v>325</v>
      </c>
      <c r="D231" s="3">
        <v>0.53459999999999996</v>
      </c>
      <c r="E231" s="3" t="s">
        <v>9</v>
      </c>
      <c r="F231" s="3">
        <v>8</v>
      </c>
      <c r="G231" s="3" t="s">
        <v>30</v>
      </c>
      <c r="H231" s="3">
        <v>2024</v>
      </c>
    </row>
    <row r="232" spans="1:8" x14ac:dyDescent="0.25">
      <c r="A232" s="3">
        <v>230</v>
      </c>
      <c r="B232" s="3" t="s">
        <v>326</v>
      </c>
      <c r="C232" s="3" t="s">
        <v>83</v>
      </c>
      <c r="D232" s="3">
        <v>0.42149999999999999</v>
      </c>
      <c r="E232" s="3" t="s">
        <v>10</v>
      </c>
      <c r="F232" s="3">
        <v>7</v>
      </c>
      <c r="G232" s="3" t="s">
        <v>29</v>
      </c>
      <c r="H232" s="3">
        <v>2024</v>
      </c>
    </row>
    <row r="233" spans="1:8" x14ac:dyDescent="0.25">
      <c r="A233" s="3">
        <v>231</v>
      </c>
      <c r="B233" s="3" t="s">
        <v>327</v>
      </c>
      <c r="C233" s="3" t="s">
        <v>5</v>
      </c>
      <c r="D233" s="3">
        <v>-0.1779</v>
      </c>
      <c r="E233" s="3" t="s">
        <v>6</v>
      </c>
      <c r="F233" s="3">
        <v>4</v>
      </c>
      <c r="G233" s="3" t="s">
        <v>26</v>
      </c>
      <c r="H233" s="3">
        <v>2024</v>
      </c>
    </row>
    <row r="234" spans="1:8" x14ac:dyDescent="0.25">
      <c r="A234" s="3">
        <v>232</v>
      </c>
      <c r="B234" s="3" t="s">
        <v>290</v>
      </c>
      <c r="C234" s="3" t="s">
        <v>164</v>
      </c>
      <c r="D234" s="3">
        <v>0.52669999999999995</v>
      </c>
      <c r="E234" s="3" t="s">
        <v>9</v>
      </c>
      <c r="F234" s="3">
        <v>8</v>
      </c>
      <c r="G234" s="3" t="s">
        <v>30</v>
      </c>
      <c r="H234" s="3">
        <v>2024</v>
      </c>
    </row>
    <row r="235" spans="1:8" x14ac:dyDescent="0.25">
      <c r="A235" s="3">
        <v>233</v>
      </c>
      <c r="B235" s="3" t="s">
        <v>328</v>
      </c>
      <c r="C235" s="3" t="s">
        <v>7</v>
      </c>
      <c r="D235" s="3">
        <v>0</v>
      </c>
      <c r="E235" s="3" t="s">
        <v>8</v>
      </c>
      <c r="F235" s="3">
        <v>5</v>
      </c>
      <c r="G235" s="3" t="s">
        <v>27</v>
      </c>
      <c r="H235" s="3">
        <v>2024</v>
      </c>
    </row>
    <row r="236" spans="1:8" x14ac:dyDescent="0.25">
      <c r="A236" s="3">
        <v>234</v>
      </c>
      <c r="B236" s="3" t="s">
        <v>329</v>
      </c>
      <c r="C236" s="3" t="s">
        <v>161</v>
      </c>
      <c r="D236" s="3">
        <v>0.2263</v>
      </c>
      <c r="E236" s="3" t="s">
        <v>1</v>
      </c>
      <c r="F236" s="3">
        <v>6</v>
      </c>
      <c r="G236" s="3" t="s">
        <v>28</v>
      </c>
      <c r="H236" s="3">
        <v>2024</v>
      </c>
    </row>
    <row r="237" spans="1:8" x14ac:dyDescent="0.25">
      <c r="A237" s="3">
        <v>235</v>
      </c>
      <c r="B237" s="3" t="s">
        <v>330</v>
      </c>
      <c r="C237" s="3" t="s">
        <v>294</v>
      </c>
      <c r="D237" s="3">
        <v>-0.16950000000000001</v>
      </c>
      <c r="E237" s="3" t="s">
        <v>6</v>
      </c>
      <c r="F237" s="3">
        <v>4</v>
      </c>
      <c r="G237" s="3" t="s">
        <v>26</v>
      </c>
      <c r="H237" s="3">
        <v>2024</v>
      </c>
    </row>
    <row r="238" spans="1:8" x14ac:dyDescent="0.25">
      <c r="A238" s="3">
        <v>236</v>
      </c>
      <c r="B238" s="3" t="s">
        <v>331</v>
      </c>
      <c r="C238" s="3" t="s">
        <v>7</v>
      </c>
      <c r="D238" s="3">
        <v>0</v>
      </c>
      <c r="E238" s="3" t="s">
        <v>8</v>
      </c>
      <c r="F238" s="3">
        <v>5</v>
      </c>
      <c r="G238" s="3" t="s">
        <v>27</v>
      </c>
      <c r="H238" s="3">
        <v>2024</v>
      </c>
    </row>
    <row r="239" spans="1:8" x14ac:dyDescent="0.25">
      <c r="A239" s="3">
        <v>237</v>
      </c>
      <c r="B239" s="3" t="s">
        <v>332</v>
      </c>
      <c r="C239" s="3" t="s">
        <v>83</v>
      </c>
      <c r="D239" s="3">
        <v>0.42149999999999999</v>
      </c>
      <c r="E239" s="3" t="s">
        <v>10</v>
      </c>
      <c r="F239" s="3">
        <v>7</v>
      </c>
      <c r="G239" s="3" t="s">
        <v>29</v>
      </c>
      <c r="H239" s="3">
        <v>2024</v>
      </c>
    </row>
    <row r="240" spans="1:8" x14ac:dyDescent="0.25">
      <c r="A240" s="3">
        <v>238</v>
      </c>
      <c r="B240" s="3" t="s">
        <v>333</v>
      </c>
      <c r="C240" s="3" t="s">
        <v>334</v>
      </c>
      <c r="D240" s="3">
        <v>0.88339999999999996</v>
      </c>
      <c r="E240" s="3" t="s">
        <v>4</v>
      </c>
      <c r="F240" s="3">
        <v>9</v>
      </c>
      <c r="G240" s="3" t="s">
        <v>31</v>
      </c>
      <c r="H240" s="3">
        <v>2024</v>
      </c>
    </row>
    <row r="241" spans="1:8" x14ac:dyDescent="0.25">
      <c r="A241" s="3">
        <v>239</v>
      </c>
      <c r="B241" s="3" t="s">
        <v>335</v>
      </c>
      <c r="C241" s="3" t="s">
        <v>7</v>
      </c>
      <c r="D241" s="3">
        <v>0</v>
      </c>
      <c r="E241" s="3" t="s">
        <v>8</v>
      </c>
      <c r="F241" s="3">
        <v>5</v>
      </c>
      <c r="G241" s="3" t="s">
        <v>27</v>
      </c>
      <c r="H241" s="3">
        <v>2024</v>
      </c>
    </row>
    <row r="242" spans="1:8" x14ac:dyDescent="0.25">
      <c r="A242" s="3">
        <v>240</v>
      </c>
      <c r="B242" s="3" t="s">
        <v>290</v>
      </c>
      <c r="C242" s="3" t="s">
        <v>164</v>
      </c>
      <c r="D242" s="3">
        <v>0.52669999999999995</v>
      </c>
      <c r="E242" s="3" t="s">
        <v>9</v>
      </c>
      <c r="F242" s="3">
        <v>8</v>
      </c>
      <c r="G242" s="3" t="s">
        <v>30</v>
      </c>
      <c r="H242" s="3">
        <v>2024</v>
      </c>
    </row>
    <row r="243" spans="1:8" x14ac:dyDescent="0.25">
      <c r="A243" s="3">
        <v>241</v>
      </c>
      <c r="B243" s="3" t="s">
        <v>336</v>
      </c>
      <c r="C243" s="3" t="s">
        <v>7</v>
      </c>
      <c r="D243" s="3">
        <v>0</v>
      </c>
      <c r="E243" s="3" t="s">
        <v>8</v>
      </c>
      <c r="F243" s="3">
        <v>5</v>
      </c>
      <c r="G243" s="3" t="s">
        <v>27</v>
      </c>
      <c r="H243" s="3">
        <v>2024</v>
      </c>
    </row>
    <row r="244" spans="1:8" x14ac:dyDescent="0.25">
      <c r="A244" s="3">
        <v>242</v>
      </c>
      <c r="B244" s="3" t="s">
        <v>337</v>
      </c>
      <c r="C244" s="3" t="s">
        <v>0</v>
      </c>
      <c r="D244" s="3">
        <v>0.2732</v>
      </c>
      <c r="E244" s="3" t="s">
        <v>1</v>
      </c>
      <c r="F244" s="3">
        <v>6</v>
      </c>
      <c r="G244" s="3" t="s">
        <v>28</v>
      </c>
      <c r="H244" s="3">
        <v>2024</v>
      </c>
    </row>
    <row r="245" spans="1:8" x14ac:dyDescent="0.25">
      <c r="A245" s="3">
        <v>243</v>
      </c>
      <c r="B245" s="3" t="s">
        <v>338</v>
      </c>
      <c r="C245" s="3" t="s">
        <v>13</v>
      </c>
      <c r="D245" s="3">
        <v>0.89100000000000001</v>
      </c>
      <c r="E245" s="3" t="s">
        <v>4</v>
      </c>
      <c r="F245" s="3">
        <v>9</v>
      </c>
      <c r="G245" s="3" t="s">
        <v>31</v>
      </c>
      <c r="H245" s="3">
        <v>2024</v>
      </c>
    </row>
    <row r="246" spans="1:8" x14ac:dyDescent="0.25">
      <c r="A246" s="3">
        <v>244</v>
      </c>
      <c r="B246" s="3" t="s">
        <v>339</v>
      </c>
      <c r="C246" s="3" t="s">
        <v>340</v>
      </c>
      <c r="D246" s="3">
        <v>0.9022</v>
      </c>
      <c r="E246" s="3" t="s">
        <v>2</v>
      </c>
      <c r="F246" s="3">
        <v>10</v>
      </c>
      <c r="G246" s="3" t="s">
        <v>32</v>
      </c>
      <c r="H246" s="3">
        <v>2024</v>
      </c>
    </row>
    <row r="247" spans="1:8" x14ac:dyDescent="0.25">
      <c r="A247" s="3">
        <v>245</v>
      </c>
      <c r="B247" s="3" t="s">
        <v>341</v>
      </c>
      <c r="C247" s="3" t="s">
        <v>159</v>
      </c>
      <c r="D247" s="3">
        <v>-0.59940000000000004</v>
      </c>
      <c r="E247" s="3" t="s">
        <v>11</v>
      </c>
      <c r="F247" s="3">
        <v>2</v>
      </c>
      <c r="G247" s="3" t="s">
        <v>24</v>
      </c>
      <c r="H247" s="3">
        <v>2024</v>
      </c>
    </row>
    <row r="248" spans="1:8" x14ac:dyDescent="0.25">
      <c r="A248" s="3">
        <v>246</v>
      </c>
      <c r="B248" s="3" t="s">
        <v>342</v>
      </c>
      <c r="C248" s="3" t="s">
        <v>111</v>
      </c>
      <c r="D248" s="3">
        <v>0.36120000000000002</v>
      </c>
      <c r="E248" s="3" t="s">
        <v>10</v>
      </c>
      <c r="F248" s="3">
        <v>7</v>
      </c>
      <c r="G248" s="3" t="s">
        <v>29</v>
      </c>
      <c r="H248" s="3">
        <v>2024</v>
      </c>
    </row>
    <row r="249" spans="1:8" x14ac:dyDescent="0.25">
      <c r="A249" s="3">
        <v>247</v>
      </c>
      <c r="B249" s="3" t="s">
        <v>343</v>
      </c>
      <c r="C249" s="3" t="s">
        <v>7</v>
      </c>
      <c r="D249" s="3">
        <v>0</v>
      </c>
      <c r="E249" s="3" t="s">
        <v>8</v>
      </c>
      <c r="F249" s="3">
        <v>5</v>
      </c>
      <c r="G249" s="3" t="s">
        <v>27</v>
      </c>
      <c r="H249" s="3">
        <v>2024</v>
      </c>
    </row>
    <row r="250" spans="1:8" x14ac:dyDescent="0.25">
      <c r="A250" s="3">
        <v>248</v>
      </c>
      <c r="B250" s="3" t="s">
        <v>344</v>
      </c>
      <c r="C250" s="3" t="s">
        <v>250</v>
      </c>
      <c r="D250" s="3">
        <v>0.128</v>
      </c>
      <c r="E250" s="3" t="s">
        <v>1</v>
      </c>
      <c r="F250" s="3">
        <v>6</v>
      </c>
      <c r="G250" s="3" t="s">
        <v>28</v>
      </c>
      <c r="H250" s="3">
        <v>2024</v>
      </c>
    </row>
    <row r="251" spans="1:8" x14ac:dyDescent="0.25">
      <c r="A251" s="3">
        <v>249</v>
      </c>
      <c r="B251" s="3" t="s">
        <v>345</v>
      </c>
      <c r="C251" s="3" t="s">
        <v>134</v>
      </c>
      <c r="D251" s="3">
        <v>0.74299999999999999</v>
      </c>
      <c r="E251" s="3" t="s">
        <v>4</v>
      </c>
      <c r="F251" s="3">
        <v>9</v>
      </c>
      <c r="G251" s="3" t="s">
        <v>31</v>
      </c>
      <c r="H251" s="3">
        <v>2024</v>
      </c>
    </row>
    <row r="252" spans="1:8" x14ac:dyDescent="0.25">
      <c r="A252" s="3">
        <v>250</v>
      </c>
      <c r="B252" s="3" t="s">
        <v>346</v>
      </c>
      <c r="C252" s="3" t="s">
        <v>7</v>
      </c>
      <c r="D252" s="3">
        <v>0</v>
      </c>
      <c r="E252" s="3" t="s">
        <v>8</v>
      </c>
      <c r="F252" s="3">
        <v>5</v>
      </c>
      <c r="G252" s="3" t="s">
        <v>27</v>
      </c>
      <c r="H252" s="3">
        <v>2024</v>
      </c>
    </row>
    <row r="253" spans="1:8" x14ac:dyDescent="0.25">
      <c r="A253" s="3">
        <v>251</v>
      </c>
      <c r="B253" s="3" t="s">
        <v>347</v>
      </c>
      <c r="C253" s="3" t="s">
        <v>200</v>
      </c>
      <c r="D253" s="3">
        <v>-2.58E-2</v>
      </c>
      <c r="E253" s="3" t="s">
        <v>8</v>
      </c>
      <c r="F253" s="3">
        <v>5</v>
      </c>
      <c r="G253" s="3" t="s">
        <v>27</v>
      </c>
      <c r="H253" s="3">
        <v>2024</v>
      </c>
    </row>
    <row r="254" spans="1:8" x14ac:dyDescent="0.25">
      <c r="A254" s="3">
        <v>252</v>
      </c>
      <c r="B254" s="3" t="s">
        <v>348</v>
      </c>
      <c r="C254" s="3" t="s">
        <v>7</v>
      </c>
      <c r="D254" s="3">
        <v>0</v>
      </c>
      <c r="E254" s="3" t="s">
        <v>8</v>
      </c>
      <c r="F254" s="3">
        <v>5</v>
      </c>
      <c r="G254" s="3" t="s">
        <v>27</v>
      </c>
      <c r="H254" s="3">
        <v>2024</v>
      </c>
    </row>
    <row r="255" spans="1:8" x14ac:dyDescent="0.25">
      <c r="A255" s="3">
        <v>253</v>
      </c>
      <c r="B255" s="3" t="s">
        <v>349</v>
      </c>
      <c r="C255" s="3" t="s">
        <v>7</v>
      </c>
      <c r="D255" s="3">
        <v>0</v>
      </c>
      <c r="E255" s="3" t="s">
        <v>8</v>
      </c>
      <c r="F255" s="3">
        <v>5</v>
      </c>
      <c r="G255" s="3" t="s">
        <v>27</v>
      </c>
      <c r="H255" s="3">
        <v>2024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D034A-7DCD-461A-8B94-E54E5D309F7B}">
  <dimension ref="A1:L5"/>
  <sheetViews>
    <sheetView workbookViewId="0">
      <selection activeCell="K12" sqref="K12"/>
    </sheetView>
  </sheetViews>
  <sheetFormatPr baseColWidth="10" defaultColWidth="9.140625" defaultRowHeight="15" x14ac:dyDescent="0.25"/>
  <cols>
    <col min="3" max="3" width="10.7109375" bestFit="1" customWidth="1"/>
    <col min="4" max="4" width="12.5703125" bestFit="1" customWidth="1"/>
    <col min="5" max="5" width="12.42578125" bestFit="1" customWidth="1"/>
    <col min="6" max="6" width="11.140625" bestFit="1" customWidth="1"/>
    <col min="9" max="9" width="10.85546875" bestFit="1" customWidth="1"/>
    <col min="10" max="10" width="10.5703125" bestFit="1" customWidth="1"/>
    <col min="11" max="11" width="13.5703125" bestFit="1" customWidth="1"/>
  </cols>
  <sheetData>
    <row r="1" spans="1:12" x14ac:dyDescent="0.25">
      <c r="A1" s="4" t="s">
        <v>21</v>
      </c>
      <c r="B1" s="4" t="s">
        <v>22</v>
      </c>
      <c r="C1" s="4" t="s">
        <v>23</v>
      </c>
      <c r="D1" s="4" t="s">
        <v>24</v>
      </c>
      <c r="E1" s="4" t="s">
        <v>25</v>
      </c>
      <c r="F1" s="4" t="s">
        <v>26</v>
      </c>
      <c r="G1" s="4" t="s">
        <v>27</v>
      </c>
      <c r="H1" s="4" t="s">
        <v>28</v>
      </c>
      <c r="I1" s="4" t="s">
        <v>29</v>
      </c>
      <c r="J1" s="4" t="s">
        <v>30</v>
      </c>
      <c r="K1" s="4" t="s">
        <v>31</v>
      </c>
      <c r="L1" s="4" t="s">
        <v>32</v>
      </c>
    </row>
    <row r="2" spans="1:12" x14ac:dyDescent="0.25">
      <c r="A2" s="3">
        <v>2021</v>
      </c>
      <c r="B2" s="3">
        <v>1</v>
      </c>
      <c r="C2" s="3">
        <v>2</v>
      </c>
      <c r="D2" s="3">
        <v>1</v>
      </c>
      <c r="E2" s="3">
        <v>2</v>
      </c>
      <c r="F2" s="3">
        <v>3</v>
      </c>
      <c r="G2" s="3">
        <v>12</v>
      </c>
      <c r="H2" s="3">
        <v>6</v>
      </c>
      <c r="I2" s="3">
        <v>11</v>
      </c>
      <c r="J2" s="3">
        <v>12</v>
      </c>
      <c r="K2" s="3">
        <v>10</v>
      </c>
      <c r="L2" s="3">
        <v>4</v>
      </c>
    </row>
    <row r="3" spans="1:12" x14ac:dyDescent="0.25">
      <c r="A3" s="3">
        <v>2022</v>
      </c>
      <c r="B3" s="3">
        <v>0</v>
      </c>
      <c r="C3" s="3">
        <v>0</v>
      </c>
      <c r="D3" s="3">
        <v>1</v>
      </c>
      <c r="E3" s="3">
        <v>2</v>
      </c>
      <c r="F3" s="3">
        <v>3</v>
      </c>
      <c r="G3" s="3">
        <v>8</v>
      </c>
      <c r="H3" s="3">
        <v>1</v>
      </c>
      <c r="I3" s="3">
        <v>8</v>
      </c>
      <c r="J3" s="3">
        <v>6</v>
      </c>
      <c r="K3" s="3">
        <v>27</v>
      </c>
      <c r="L3" s="3">
        <v>4</v>
      </c>
    </row>
    <row r="4" spans="1:12" x14ac:dyDescent="0.25">
      <c r="A4" s="3">
        <v>2023</v>
      </c>
      <c r="B4" s="3">
        <v>0</v>
      </c>
      <c r="C4" s="3">
        <v>1</v>
      </c>
      <c r="D4" s="3">
        <v>4</v>
      </c>
      <c r="E4" s="3">
        <v>5</v>
      </c>
      <c r="F4" s="3">
        <v>1</v>
      </c>
      <c r="G4" s="3">
        <v>16</v>
      </c>
      <c r="H4" s="3">
        <v>2</v>
      </c>
      <c r="I4" s="3">
        <v>8</v>
      </c>
      <c r="J4" s="3">
        <v>5</v>
      </c>
      <c r="K4" s="3">
        <v>9</v>
      </c>
      <c r="L4" s="3">
        <v>0</v>
      </c>
    </row>
    <row r="5" spans="1:12" x14ac:dyDescent="0.25">
      <c r="A5" s="3">
        <v>2024</v>
      </c>
      <c r="B5" s="3">
        <v>0</v>
      </c>
      <c r="C5" s="3">
        <v>3</v>
      </c>
      <c r="D5" s="3">
        <v>2</v>
      </c>
      <c r="E5" s="3">
        <v>1</v>
      </c>
      <c r="F5" s="3">
        <v>7</v>
      </c>
      <c r="G5" s="3">
        <v>27</v>
      </c>
      <c r="H5" s="3">
        <v>6</v>
      </c>
      <c r="I5" s="3">
        <v>10</v>
      </c>
      <c r="J5" s="3">
        <v>12</v>
      </c>
      <c r="K5" s="3">
        <v>9</v>
      </c>
      <c r="L5" s="3">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92902-D6B2-4AC5-9349-3CE23945126D}">
  <dimension ref="A1:L5"/>
  <sheetViews>
    <sheetView workbookViewId="0">
      <selection activeCell="D16" sqref="D16"/>
    </sheetView>
  </sheetViews>
  <sheetFormatPr baseColWidth="10" defaultColWidth="9.140625" defaultRowHeight="15" x14ac:dyDescent="0.25"/>
  <cols>
    <col min="3" max="3" width="10.7109375" bestFit="1" customWidth="1"/>
    <col min="4" max="4" width="12.5703125" bestFit="1" customWidth="1"/>
    <col min="5" max="5" width="12.42578125" bestFit="1" customWidth="1"/>
    <col min="6" max="6" width="11.140625" bestFit="1" customWidth="1"/>
    <col min="9" max="9" width="10.85546875" bestFit="1" customWidth="1"/>
    <col min="10" max="10" width="10.5703125" bestFit="1" customWidth="1"/>
    <col min="11" max="11" width="13.5703125" bestFit="1" customWidth="1"/>
  </cols>
  <sheetData>
    <row r="1" spans="1:12" x14ac:dyDescent="0.25">
      <c r="A1" s="2" t="s">
        <v>21</v>
      </c>
      <c r="B1" s="2" t="s">
        <v>22</v>
      </c>
      <c r="C1" s="2" t="s">
        <v>23</v>
      </c>
      <c r="D1" s="2" t="s">
        <v>24</v>
      </c>
      <c r="E1" s="2" t="s">
        <v>25</v>
      </c>
      <c r="F1" s="2" t="s">
        <v>26</v>
      </c>
      <c r="G1" s="2" t="s">
        <v>27</v>
      </c>
      <c r="H1" s="2" t="s">
        <v>28</v>
      </c>
      <c r="I1" s="2" t="s">
        <v>29</v>
      </c>
      <c r="J1" s="2" t="s">
        <v>30</v>
      </c>
      <c r="K1" s="2" t="s">
        <v>31</v>
      </c>
      <c r="L1" s="2" t="s">
        <v>32</v>
      </c>
    </row>
    <row r="2" spans="1:12" x14ac:dyDescent="0.25">
      <c r="A2">
        <v>2021</v>
      </c>
      <c r="B2" s="3">
        <v>1</v>
      </c>
      <c r="C2" s="3">
        <v>2</v>
      </c>
      <c r="D2" s="3">
        <v>1</v>
      </c>
      <c r="E2" s="3">
        <v>2</v>
      </c>
      <c r="F2" s="3">
        <v>3</v>
      </c>
      <c r="G2" s="6">
        <f>+(F2+H2)/2</f>
        <v>4.5</v>
      </c>
      <c r="H2" s="3">
        <v>6</v>
      </c>
      <c r="I2" s="3">
        <v>11</v>
      </c>
      <c r="J2" s="3">
        <v>12</v>
      </c>
      <c r="K2" s="3">
        <v>10</v>
      </c>
      <c r="L2" s="3">
        <v>4</v>
      </c>
    </row>
    <row r="3" spans="1:12" x14ac:dyDescent="0.25">
      <c r="A3">
        <v>2022</v>
      </c>
      <c r="B3" s="3">
        <v>0</v>
      </c>
      <c r="C3" s="3">
        <v>0</v>
      </c>
      <c r="D3" s="3">
        <v>1</v>
      </c>
      <c r="E3" s="3">
        <v>2</v>
      </c>
      <c r="F3" s="3">
        <v>3</v>
      </c>
      <c r="G3" s="6">
        <f>+(F3+H3)/2</f>
        <v>2</v>
      </c>
      <c r="H3" s="3">
        <v>1</v>
      </c>
      <c r="I3" s="3">
        <v>8</v>
      </c>
      <c r="J3" s="3">
        <v>6</v>
      </c>
      <c r="K3" s="3">
        <v>27</v>
      </c>
      <c r="L3" s="3">
        <v>4</v>
      </c>
    </row>
    <row r="4" spans="1:12" x14ac:dyDescent="0.25">
      <c r="A4">
        <v>2023</v>
      </c>
      <c r="B4" s="3">
        <v>0</v>
      </c>
      <c r="C4" s="3">
        <v>1</v>
      </c>
      <c r="D4" s="3">
        <v>4</v>
      </c>
      <c r="E4" s="3">
        <v>5</v>
      </c>
      <c r="F4" s="3">
        <v>1</v>
      </c>
      <c r="G4" s="6">
        <f>+(F4+H4)/2</f>
        <v>1.5</v>
      </c>
      <c r="H4" s="3">
        <v>2</v>
      </c>
      <c r="I4" s="3">
        <v>8</v>
      </c>
      <c r="J4" s="3">
        <v>5</v>
      </c>
      <c r="K4" s="3">
        <v>9</v>
      </c>
      <c r="L4" s="3">
        <v>0</v>
      </c>
    </row>
    <row r="5" spans="1:12" x14ac:dyDescent="0.25">
      <c r="A5">
        <v>2024</v>
      </c>
      <c r="B5" s="3">
        <v>0</v>
      </c>
      <c r="C5" s="3">
        <v>3</v>
      </c>
      <c r="D5" s="3">
        <v>2</v>
      </c>
      <c r="E5" s="3">
        <v>1</v>
      </c>
      <c r="F5" s="3">
        <v>7</v>
      </c>
      <c r="G5" s="6">
        <f>+(F5+H5)/2</f>
        <v>6.5</v>
      </c>
      <c r="H5" s="3">
        <v>6</v>
      </c>
      <c r="I5" s="3">
        <v>10</v>
      </c>
      <c r="J5" s="3">
        <v>12</v>
      </c>
      <c r="K5" s="3">
        <v>9</v>
      </c>
      <c r="L5" s="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2021</vt:lpstr>
      <vt:lpstr>2022</vt:lpstr>
      <vt:lpstr>2023</vt:lpstr>
      <vt:lpstr>2024</vt:lpstr>
      <vt:lpstr>Power bi consolidado</vt:lpstr>
      <vt:lpstr>Radar chart PBI</vt:lpstr>
      <vt:lpstr>Radar chart PBI mdia of neutral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Mariana Tamayo Agudelo</cp:lastModifiedBy>
  <dcterms:created xsi:type="dcterms:W3CDTF">2024-11-07T22:26:50Z</dcterms:created>
  <dcterms:modified xsi:type="dcterms:W3CDTF">2024-11-12T15:10:48Z</dcterms:modified>
</cp:coreProperties>
</file>