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mak\source\repos\ESYS\ESYS\"/>
    </mc:Choice>
  </mc:AlternateContent>
  <xr:revisionPtr revIDLastSave="0" documentId="13_ncr:20001_{9C99CA84-D4ED-4111-9FF5-B76C180A7D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irtschaftliche_Bewertung" sheetId="1" r:id="rId1"/>
    <sheet name="Sens PTP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2" l="1"/>
  <c r="S30" i="2"/>
  <c r="S31" i="2"/>
  <c r="S32" i="2"/>
  <c r="S33" i="2"/>
  <c r="S34" i="2"/>
  <c r="S35" i="2"/>
  <c r="S36" i="2"/>
  <c r="S37" i="2"/>
  <c r="S38" i="2"/>
  <c r="S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V28" i="2"/>
  <c r="U28" i="2"/>
  <c r="T28" i="2"/>
  <c r="AR26" i="2"/>
  <c r="AQ26" i="2"/>
  <c r="AP26" i="2"/>
  <c r="AO26" i="2"/>
  <c r="AN26" i="2"/>
  <c r="AM26" i="2"/>
  <c r="AL26" i="2"/>
  <c r="AK26" i="2"/>
  <c r="AS26" i="2" s="1"/>
  <c r="AJ26" i="2"/>
  <c r="AT26" i="2" s="1"/>
  <c r="AR25" i="2"/>
  <c r="AQ25" i="2"/>
  <c r="AP25" i="2"/>
  <c r="AO25" i="2"/>
  <c r="AN25" i="2"/>
  <c r="AM25" i="2"/>
  <c r="AL25" i="2"/>
  <c r="AK25" i="2"/>
  <c r="AS25" i="2" s="1"/>
  <c r="AJ25" i="2"/>
  <c r="AT25" i="2" s="1"/>
  <c r="AS24" i="2"/>
  <c r="AR24" i="2"/>
  <c r="AQ24" i="2"/>
  <c r="AP24" i="2"/>
  <c r="AO24" i="2"/>
  <c r="AN24" i="2"/>
  <c r="AM24" i="2"/>
  <c r="AL24" i="2"/>
  <c r="AK24" i="2"/>
  <c r="AJ24" i="2"/>
  <c r="AT24" i="2" s="1"/>
  <c r="AR23" i="2"/>
  <c r="AQ23" i="2"/>
  <c r="AP23" i="2"/>
  <c r="AO23" i="2"/>
  <c r="AN23" i="2"/>
  <c r="AM23" i="2"/>
  <c r="AL23" i="2"/>
  <c r="AK23" i="2"/>
  <c r="AS23" i="2" s="1"/>
  <c r="AJ23" i="2"/>
  <c r="AT23" i="2" s="1"/>
  <c r="AR22" i="2"/>
  <c r="AQ22" i="2"/>
  <c r="AP22" i="2"/>
  <c r="AO22" i="2"/>
  <c r="AN22" i="2"/>
  <c r="AM22" i="2"/>
  <c r="AL22" i="2"/>
  <c r="AK22" i="2"/>
  <c r="AS22" i="2" s="1"/>
  <c r="AJ22" i="2"/>
  <c r="AT22" i="2" s="1"/>
  <c r="AR21" i="2"/>
  <c r="AQ21" i="2"/>
  <c r="AP21" i="2"/>
  <c r="AO21" i="2"/>
  <c r="AN21" i="2"/>
  <c r="AM21" i="2"/>
  <c r="AL21" i="2"/>
  <c r="AT21" i="2" s="1"/>
  <c r="AK21" i="2"/>
  <c r="AS21" i="2" s="1"/>
  <c r="AJ21" i="2"/>
  <c r="AR20" i="2"/>
  <c r="AQ20" i="2"/>
  <c r="AP20" i="2"/>
  <c r="AO20" i="2"/>
  <c r="AN20" i="2"/>
  <c r="AM20" i="2"/>
  <c r="AL20" i="2"/>
  <c r="AK20" i="2"/>
  <c r="AS20" i="2" s="1"/>
  <c r="AJ20" i="2"/>
  <c r="AT20" i="2" s="1"/>
  <c r="AR19" i="2"/>
  <c r="AQ19" i="2"/>
  <c r="AP19" i="2"/>
  <c r="AO19" i="2"/>
  <c r="AN19" i="2"/>
  <c r="AM19" i="2"/>
  <c r="AL19" i="2"/>
  <c r="AK19" i="2"/>
  <c r="AS19" i="2" s="1"/>
  <c r="AJ19" i="2"/>
  <c r="AT19" i="2" s="1"/>
  <c r="AR18" i="2"/>
  <c r="AQ18" i="2"/>
  <c r="AP18" i="2"/>
  <c r="AO18" i="2"/>
  <c r="AN18" i="2"/>
  <c r="AM18" i="2"/>
  <c r="AL18" i="2"/>
  <c r="AK18" i="2"/>
  <c r="AS18" i="2" s="1"/>
  <c r="AJ18" i="2"/>
  <c r="AT18" i="2" s="1"/>
  <c r="AR17" i="2"/>
  <c r="AQ17" i="2"/>
  <c r="AP17" i="2"/>
  <c r="AO17" i="2"/>
  <c r="AN17" i="2"/>
  <c r="AM17" i="2"/>
  <c r="AL17" i="2"/>
  <c r="AK17" i="2"/>
  <c r="AS17" i="2" s="1"/>
  <c r="AJ17" i="2"/>
  <c r="AT17" i="2" s="1"/>
  <c r="AS16" i="2"/>
  <c r="AR16" i="2"/>
  <c r="AQ16" i="2"/>
  <c r="AP16" i="2"/>
  <c r="AO16" i="2"/>
  <c r="AN16" i="2"/>
  <c r="AM16" i="2"/>
  <c r="AL16" i="2"/>
  <c r="AK16" i="2"/>
  <c r="AJ16" i="2"/>
  <c r="AT16" i="2" s="1"/>
  <c r="AR15" i="2"/>
  <c r="AQ15" i="2"/>
  <c r="AP15" i="2"/>
  <c r="AO15" i="2"/>
  <c r="AN15" i="2"/>
  <c r="AM15" i="2"/>
  <c r="AL15" i="2"/>
  <c r="AK15" i="2"/>
  <c r="AJ15" i="2"/>
  <c r="AG26" i="2"/>
  <c r="AF26" i="2"/>
  <c r="AE26" i="2"/>
  <c r="AD26" i="2"/>
  <c r="AC26" i="2"/>
  <c r="AB26" i="2"/>
  <c r="AA26" i="2"/>
  <c r="Z26" i="2"/>
  <c r="AH26" i="2" s="1"/>
  <c r="Y26" i="2"/>
  <c r="AI26" i="2" s="1"/>
  <c r="AG25" i="2"/>
  <c r="AF25" i="2"/>
  <c r="AE25" i="2"/>
  <c r="AD25" i="2"/>
  <c r="AC25" i="2"/>
  <c r="AB25" i="2"/>
  <c r="AA25" i="2"/>
  <c r="Z25" i="2"/>
  <c r="AH25" i="2" s="1"/>
  <c r="Y25" i="2"/>
  <c r="AI25" i="2" s="1"/>
  <c r="AG24" i="2"/>
  <c r="AF24" i="2"/>
  <c r="AE24" i="2"/>
  <c r="AD24" i="2"/>
  <c r="AC24" i="2"/>
  <c r="AB24" i="2"/>
  <c r="AA24" i="2"/>
  <c r="Z24" i="2"/>
  <c r="AH24" i="2" s="1"/>
  <c r="Y24" i="2"/>
  <c r="AI24" i="2" s="1"/>
  <c r="AG23" i="2"/>
  <c r="AF23" i="2"/>
  <c r="AE23" i="2"/>
  <c r="AD23" i="2"/>
  <c r="AC23" i="2"/>
  <c r="AB23" i="2"/>
  <c r="AA23" i="2"/>
  <c r="AI23" i="2" s="1"/>
  <c r="Z23" i="2"/>
  <c r="AH23" i="2" s="1"/>
  <c r="Y23" i="2"/>
  <c r="AG22" i="2"/>
  <c r="AF22" i="2"/>
  <c r="AE22" i="2"/>
  <c r="AD22" i="2"/>
  <c r="AC22" i="2"/>
  <c r="AB22" i="2"/>
  <c r="AA22" i="2"/>
  <c r="Z22" i="2"/>
  <c r="AH22" i="2" s="1"/>
  <c r="Y22" i="2"/>
  <c r="AI22" i="2" s="1"/>
  <c r="AG21" i="2"/>
  <c r="AF21" i="2"/>
  <c r="AE21" i="2"/>
  <c r="AD21" i="2"/>
  <c r="AC21" i="2"/>
  <c r="AB21" i="2"/>
  <c r="AA21" i="2"/>
  <c r="AI21" i="2" s="1"/>
  <c r="Z21" i="2"/>
  <c r="AH21" i="2" s="1"/>
  <c r="Y21" i="2"/>
  <c r="AG20" i="2"/>
  <c r="AF20" i="2"/>
  <c r="AE20" i="2"/>
  <c r="AD20" i="2"/>
  <c r="AC20" i="2"/>
  <c r="AB20" i="2"/>
  <c r="AA20" i="2"/>
  <c r="Z20" i="2"/>
  <c r="AH20" i="2" s="1"/>
  <c r="Y20" i="2"/>
  <c r="AI20" i="2" s="1"/>
  <c r="AG19" i="2"/>
  <c r="AF19" i="2"/>
  <c r="AE19" i="2"/>
  <c r="AD19" i="2"/>
  <c r="AC19" i="2"/>
  <c r="AB19" i="2"/>
  <c r="AA19" i="2"/>
  <c r="Z19" i="2"/>
  <c r="AH19" i="2" s="1"/>
  <c r="Y19" i="2"/>
  <c r="AI19" i="2" s="1"/>
  <c r="AG18" i="2"/>
  <c r="AF18" i="2"/>
  <c r="AE18" i="2"/>
  <c r="AD18" i="2"/>
  <c r="AC18" i="2"/>
  <c r="AB18" i="2"/>
  <c r="AA18" i="2"/>
  <c r="Z18" i="2"/>
  <c r="AH18" i="2" s="1"/>
  <c r="Y18" i="2"/>
  <c r="AI18" i="2" s="1"/>
  <c r="AG17" i="2"/>
  <c r="AF17" i="2"/>
  <c r="AE17" i="2"/>
  <c r="AD17" i="2"/>
  <c r="AC17" i="2"/>
  <c r="AB17" i="2"/>
  <c r="AA17" i="2"/>
  <c r="Z17" i="2"/>
  <c r="AH17" i="2" s="1"/>
  <c r="Y17" i="2"/>
  <c r="AI17" i="2" s="1"/>
  <c r="AG16" i="2"/>
  <c r="AF16" i="2"/>
  <c r="AE16" i="2"/>
  <c r="AD16" i="2"/>
  <c r="AC16" i="2"/>
  <c r="AB16" i="2"/>
  <c r="AA16" i="2"/>
  <c r="Z16" i="2"/>
  <c r="AH16" i="2" s="1"/>
  <c r="Y16" i="2"/>
  <c r="AI16" i="2" s="1"/>
  <c r="AG15" i="2"/>
  <c r="AF15" i="2"/>
  <c r="AE15" i="2"/>
  <c r="AD15" i="2"/>
  <c r="AC15" i="2"/>
  <c r="AB15" i="2"/>
  <c r="AA15" i="2"/>
  <c r="Z15" i="2"/>
  <c r="Y15" i="2"/>
  <c r="V26" i="2"/>
  <c r="U26" i="2"/>
  <c r="T26" i="2"/>
  <c r="S26" i="2"/>
  <c r="R26" i="2"/>
  <c r="Q26" i="2"/>
  <c r="P26" i="2"/>
  <c r="O26" i="2"/>
  <c r="W26" i="2" s="1"/>
  <c r="N26" i="2"/>
  <c r="X26" i="2" s="1"/>
  <c r="V25" i="2"/>
  <c r="U25" i="2"/>
  <c r="T25" i="2"/>
  <c r="S25" i="2"/>
  <c r="R25" i="2"/>
  <c r="Q25" i="2"/>
  <c r="P25" i="2"/>
  <c r="O25" i="2"/>
  <c r="W25" i="2" s="1"/>
  <c r="N25" i="2"/>
  <c r="X25" i="2" s="1"/>
  <c r="V24" i="2"/>
  <c r="U24" i="2"/>
  <c r="T24" i="2"/>
  <c r="S24" i="2"/>
  <c r="R24" i="2"/>
  <c r="Q24" i="2"/>
  <c r="P24" i="2"/>
  <c r="O24" i="2"/>
  <c r="X24" i="2" s="1"/>
  <c r="N24" i="2"/>
  <c r="V23" i="2"/>
  <c r="U23" i="2"/>
  <c r="T23" i="2"/>
  <c r="S23" i="2"/>
  <c r="R23" i="2"/>
  <c r="Q23" i="2"/>
  <c r="P23" i="2"/>
  <c r="O23" i="2"/>
  <c r="W23" i="2" s="1"/>
  <c r="N23" i="2"/>
  <c r="X23" i="2" s="1"/>
  <c r="V22" i="2"/>
  <c r="U22" i="2"/>
  <c r="T22" i="2"/>
  <c r="S22" i="2"/>
  <c r="R22" i="2"/>
  <c r="Q22" i="2"/>
  <c r="P22" i="2"/>
  <c r="X22" i="2" s="1"/>
  <c r="O22" i="2"/>
  <c r="W22" i="2" s="1"/>
  <c r="N22" i="2"/>
  <c r="V21" i="2"/>
  <c r="U21" i="2"/>
  <c r="T21" i="2"/>
  <c r="S21" i="2"/>
  <c r="R21" i="2"/>
  <c r="Q21" i="2"/>
  <c r="P21" i="2"/>
  <c r="X21" i="2" s="1"/>
  <c r="O21" i="2"/>
  <c r="W21" i="2" s="1"/>
  <c r="N21" i="2"/>
  <c r="V20" i="2"/>
  <c r="U20" i="2"/>
  <c r="T20" i="2"/>
  <c r="S20" i="2"/>
  <c r="R20" i="2"/>
  <c r="Q20" i="2"/>
  <c r="P20" i="2"/>
  <c r="O20" i="2"/>
  <c r="W20" i="2" s="1"/>
  <c r="N20" i="2"/>
  <c r="X20" i="2" s="1"/>
  <c r="V19" i="2"/>
  <c r="U19" i="2"/>
  <c r="T19" i="2"/>
  <c r="S19" i="2"/>
  <c r="R19" i="2"/>
  <c r="Q19" i="2"/>
  <c r="P19" i="2"/>
  <c r="O19" i="2"/>
  <c r="W19" i="2" s="1"/>
  <c r="N19" i="2"/>
  <c r="X19" i="2" s="1"/>
  <c r="V18" i="2"/>
  <c r="U18" i="2"/>
  <c r="T18" i="2"/>
  <c r="S18" i="2"/>
  <c r="R18" i="2"/>
  <c r="Q18" i="2"/>
  <c r="P18" i="2"/>
  <c r="O18" i="2"/>
  <c r="W18" i="2" s="1"/>
  <c r="N18" i="2"/>
  <c r="X18" i="2" s="1"/>
  <c r="V17" i="2"/>
  <c r="U17" i="2"/>
  <c r="T17" i="2"/>
  <c r="S17" i="2"/>
  <c r="R17" i="2"/>
  <c r="Q17" i="2"/>
  <c r="P17" i="2"/>
  <c r="O17" i="2"/>
  <c r="W17" i="2" s="1"/>
  <c r="N17" i="2"/>
  <c r="X17" i="2" s="1"/>
  <c r="V16" i="2"/>
  <c r="U16" i="2"/>
  <c r="T16" i="2"/>
  <c r="S16" i="2"/>
  <c r="R16" i="2"/>
  <c r="Q16" i="2"/>
  <c r="P16" i="2"/>
  <c r="O16" i="2"/>
  <c r="X16" i="2" s="1"/>
  <c r="N16" i="2"/>
  <c r="V15" i="2"/>
  <c r="U15" i="2"/>
  <c r="T15" i="2"/>
  <c r="S15" i="2"/>
  <c r="R15" i="2"/>
  <c r="Q15" i="2"/>
  <c r="P15" i="2"/>
  <c r="O15" i="2"/>
  <c r="N15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K20" i="2" s="1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K18" i="2" s="1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K21" i="1"/>
  <c r="J21" i="1"/>
  <c r="I21" i="1"/>
  <c r="H21" i="1"/>
  <c r="G21" i="1"/>
  <c r="F21" i="1"/>
  <c r="E21" i="1"/>
  <c r="M21" i="1" s="1"/>
  <c r="D21" i="1"/>
  <c r="C21" i="1"/>
  <c r="K20" i="1"/>
  <c r="J20" i="1"/>
  <c r="I20" i="1"/>
  <c r="H20" i="1"/>
  <c r="G20" i="1"/>
  <c r="F20" i="1"/>
  <c r="E20" i="1"/>
  <c r="M20" i="1" s="1"/>
  <c r="D20" i="1"/>
  <c r="C20" i="1"/>
  <c r="K19" i="1"/>
  <c r="J19" i="1"/>
  <c r="I19" i="1"/>
  <c r="H19" i="1"/>
  <c r="G19" i="1"/>
  <c r="F19" i="1"/>
  <c r="E19" i="1"/>
  <c r="M19" i="1" s="1"/>
  <c r="D19" i="1"/>
  <c r="C19" i="1"/>
  <c r="K18" i="1"/>
  <c r="J18" i="1"/>
  <c r="I18" i="1"/>
  <c r="H18" i="1"/>
  <c r="G18" i="1"/>
  <c r="F18" i="1"/>
  <c r="E18" i="1"/>
  <c r="M18" i="1" s="1"/>
  <c r="D18" i="1"/>
  <c r="C18" i="1"/>
  <c r="K17" i="1"/>
  <c r="J17" i="1"/>
  <c r="I17" i="1"/>
  <c r="H17" i="1"/>
  <c r="G17" i="1"/>
  <c r="F17" i="1"/>
  <c r="E17" i="1"/>
  <c r="M17" i="1" s="1"/>
  <c r="D17" i="1"/>
  <c r="C17" i="1"/>
  <c r="K16" i="1"/>
  <c r="J16" i="1"/>
  <c r="I16" i="1"/>
  <c r="H16" i="1"/>
  <c r="G16" i="1"/>
  <c r="F16" i="1"/>
  <c r="E16" i="1"/>
  <c r="M16" i="1" s="1"/>
  <c r="D16" i="1"/>
  <c r="C16" i="1"/>
  <c r="L15" i="1"/>
  <c r="K15" i="1"/>
  <c r="J15" i="1"/>
  <c r="I15" i="1"/>
  <c r="H15" i="1"/>
  <c r="G15" i="1"/>
  <c r="F15" i="1"/>
  <c r="E15" i="1"/>
  <c r="M15" i="1" s="1"/>
  <c r="D15" i="1"/>
  <c r="C15" i="1"/>
  <c r="K14" i="1"/>
  <c r="J14" i="1"/>
  <c r="I14" i="1"/>
  <c r="H14" i="1"/>
  <c r="G14" i="1"/>
  <c r="F14" i="1"/>
  <c r="E14" i="1"/>
  <c r="M14" i="1" s="1"/>
  <c r="D14" i="1"/>
  <c r="C14" i="1"/>
  <c r="K13" i="1"/>
  <c r="J13" i="1"/>
  <c r="I13" i="1"/>
  <c r="H13" i="1"/>
  <c r="G13" i="1"/>
  <c r="F13" i="1"/>
  <c r="E13" i="1"/>
  <c r="M13" i="1" s="1"/>
  <c r="D13" i="1"/>
  <c r="C13" i="1"/>
  <c r="L11" i="1"/>
  <c r="L21" i="1" s="1"/>
  <c r="L10" i="1"/>
  <c r="L18" i="1" s="1"/>
  <c r="L9" i="1"/>
  <c r="L8" i="1"/>
  <c r="L20" i="1" s="1"/>
  <c r="L7" i="1"/>
  <c r="L17" i="1" s="1"/>
  <c r="L6" i="1"/>
  <c r="L14" i="1" s="1"/>
  <c r="L5" i="1"/>
  <c r="L19" i="1" s="1"/>
  <c r="L4" i="1"/>
  <c r="L16" i="1" s="1"/>
  <c r="L3" i="1"/>
  <c r="L13" i="1" s="1"/>
  <c r="W16" i="2" l="1"/>
  <c r="W24" i="2"/>
  <c r="K16" i="2"/>
  <c r="K24" i="2"/>
  <c r="K26" i="2"/>
  <c r="L26" i="2"/>
  <c r="K22" i="2"/>
  <c r="K19" i="2"/>
  <c r="L20" i="2"/>
  <c r="L19" i="2"/>
  <c r="L21" i="2"/>
  <c r="K21" i="2"/>
  <c r="L22" i="2"/>
  <c r="L23" i="2"/>
  <c r="L16" i="2"/>
  <c r="K23" i="2"/>
  <c r="L24" i="2"/>
  <c r="L17" i="2"/>
  <c r="L25" i="2"/>
  <c r="K17" i="2"/>
  <c r="L18" i="2"/>
  <c r="K25" i="2"/>
</calcChain>
</file>

<file path=xl/sharedStrings.xml><?xml version="1.0" encoding="utf-8"?>
<sst xmlns="http://schemas.openxmlformats.org/spreadsheetml/2006/main" count="38" uniqueCount="20">
  <si>
    <t>Investkosten</t>
  </si>
  <si>
    <t>Ersparnisse Prosumer</t>
  </si>
  <si>
    <t>Ersparnisse Consumer</t>
  </si>
  <si>
    <t>Förderkosten</t>
  </si>
  <si>
    <t>Eigenverbrauch</t>
  </si>
  <si>
    <t>Erzeugung</t>
  </si>
  <si>
    <t>Netzbezug</t>
  </si>
  <si>
    <t>Netzeinspeisung</t>
  </si>
  <si>
    <t>Verbrauch</t>
  </si>
  <si>
    <t>Break-Even Jahre</t>
  </si>
  <si>
    <t>Net-Metering</t>
  </si>
  <si>
    <t>Peer-to-Peer</t>
  </si>
  <si>
    <t>Shared Generation</t>
  </si>
  <si>
    <t>Vergangenheit</t>
  </si>
  <si>
    <t>NT</t>
  </si>
  <si>
    <t>PTP</t>
  </si>
  <si>
    <t>SG</t>
  </si>
  <si>
    <t>Gegenwart</t>
  </si>
  <si>
    <t>Zukunft</t>
  </si>
  <si>
    <t>Amortisationszeit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</si>
</sst>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_-&quot;€&quot;\ * #,##0_-;\-&quot;€&quot;\ * #,##0_-;_-&quot;€&quot;\ * &quot;-&quot;??_-;_-@_-"/>
    <numFmt numFmtId="166" formatCode="0&quot; kWh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44" fontId="1" fillId="0" borderId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5" fontId="1" fillId="0" borderId="0" xfId="2" applyNumberFormat="1"/>
    <xf numFmtId="1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/>
  </cellXfs>
  <cellStyles count="3">
    <cellStyle name="Komma" xfId="1" builtinId="3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Investitionskosten</a:t>
            </a:r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44-4198-83A7-5D390C50DF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244-4198-83A7-5D390C50DF3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44-4198-83A7-5D390C50DF3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44-4198-83A7-5D390C50DF3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44-4198-83A7-5D390C50DF3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244-4198-83A7-5D390C50DF3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44-4198-83A7-5D390C50DF3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244-4198-83A7-5D390C50DF3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244-4198-83A7-5D390C50DF3B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Wirtschaftliche_Bewertung!$C$13:$C$21</c:f>
              <c:numCache>
                <c:formatCode>_-"€"\ * #,##0_-;\-"€"\ * #,##0_-;_-"€"\ * "-"??_-;_-@_-</c:formatCode>
                <c:ptCount val="9"/>
                <c:pt idx="0">
                  <c:v>360252.00432000117</c:v>
                </c:pt>
                <c:pt idx="1">
                  <c:v>360252.00432000117</c:v>
                </c:pt>
                <c:pt idx="2">
                  <c:v>522229.53433191078</c:v>
                </c:pt>
                <c:pt idx="3">
                  <c:v>498810.4675200014</c:v>
                </c:pt>
                <c:pt idx="4">
                  <c:v>498810.4675200014</c:v>
                </c:pt>
                <c:pt idx="5">
                  <c:v>723087.04753649258</c:v>
                </c:pt>
                <c:pt idx="6">
                  <c:v>415675.38960000139</c:v>
                </c:pt>
                <c:pt idx="7">
                  <c:v>415675.38960000139</c:v>
                </c:pt>
                <c:pt idx="8">
                  <c:v>602572.53961374355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4-4198-83A7-5D390C50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  <c:max val="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Gesamt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PTP'!$B$15</c:f>
              <c:strCache>
                <c:ptCount val="1"/>
                <c:pt idx="0">
                  <c:v>Investkosten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PTP'!$K$16:$K$26</c:f>
              <c:numCache>
                <c:formatCode>_-"€"\ * #,##0_-;\-"€"\ * #,##0_-;_-"€"\ * "-"??_-;_-@_-</c:formatCode>
                <c:ptCount val="11"/>
                <c:pt idx="0">
                  <c:v>19499.28933750018</c:v>
                </c:pt>
                <c:pt idx="1">
                  <c:v>23391.868327967441</c:v>
                </c:pt>
                <c:pt idx="2">
                  <c:v>26143.700473547939</c:v>
                </c:pt>
                <c:pt idx="3">
                  <c:v>28436.2630066327</c:v>
                </c:pt>
                <c:pt idx="4">
                  <c:v>30388.25892626265</c:v>
                </c:pt>
                <c:pt idx="5">
                  <c:v>31845.663441163611</c:v>
                </c:pt>
                <c:pt idx="6">
                  <c:v>32621.336822228011</c:v>
                </c:pt>
                <c:pt idx="7">
                  <c:v>33107.721155571438</c:v>
                </c:pt>
                <c:pt idx="8">
                  <c:v>33408.983870854441</c:v>
                </c:pt>
                <c:pt idx="9">
                  <c:v>33674.533500113663</c:v>
                </c:pt>
                <c:pt idx="10">
                  <c:v>33839.175281078788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4-4482-A91B-2EFD8143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Förderkosten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PTP'!$E$15</c:f>
              <c:strCache>
                <c:ptCount val="1"/>
                <c:pt idx="0">
                  <c:v>Förderkosten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PTP'!$E$16:$E$26</c:f>
              <c:numCache>
                <c:formatCode>_-"€"\ * #,##0_-;\-"€"\ * #,##0_-;_-"€"\ * "-"??_-;_-@_-</c:formatCode>
                <c:ptCount val="11"/>
                <c:pt idx="0">
                  <c:v>108075.60129599999</c:v>
                </c:pt>
                <c:pt idx="1">
                  <c:v>132075.60129600001</c:v>
                </c:pt>
                <c:pt idx="2">
                  <c:v>156075.60129600001</c:v>
                </c:pt>
                <c:pt idx="3">
                  <c:v>180075.60129600001</c:v>
                </c:pt>
                <c:pt idx="4">
                  <c:v>204075.60129600001</c:v>
                </c:pt>
                <c:pt idx="5">
                  <c:v>228075.60129600001</c:v>
                </c:pt>
                <c:pt idx="6">
                  <c:v>252075.60129600001</c:v>
                </c:pt>
                <c:pt idx="7">
                  <c:v>276075.60129600001</c:v>
                </c:pt>
                <c:pt idx="8">
                  <c:v>300075.60129600001</c:v>
                </c:pt>
                <c:pt idx="9">
                  <c:v>324075.60129600001</c:v>
                </c:pt>
                <c:pt idx="10">
                  <c:v>348075.60129600001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1-447D-A7E0-0C3A9FEC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Amortisationszeit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PTP'!$L$15</c:f>
              <c:strCache>
                <c:ptCount val="1"/>
                <c:pt idx="0">
                  <c:v>Amortisationszeit</c:v>
                </c:pt>
              </c:strCache>
            </c:strRef>
          </c:tx>
          <c:spPr>
            <a:solidFill>
              <a:srgbClr val="BD92DE"/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PTP'!$L$16:$L$26</c:f>
              <c:numCache>
                <c:formatCode>General</c:formatCode>
                <c:ptCount val="11"/>
                <c:pt idx="0">
                  <c:v>12.932594550460173</c:v>
                </c:pt>
                <c:pt idx="1">
                  <c:v>14.884505937805722</c:v>
                </c:pt>
                <c:pt idx="2">
                  <c:v>16.989806147504495</c:v>
                </c:pt>
                <c:pt idx="3">
                  <c:v>18.996040474727849</c:v>
                </c:pt>
                <c:pt idx="4">
                  <c:v>20.934940845663061</c:v>
                </c:pt>
                <c:pt idx="5">
                  <c:v>22.991400520724966</c:v>
                </c:pt>
                <c:pt idx="6">
                  <c:v>25.387567883474503</c:v>
                </c:pt>
                <c:pt idx="7">
                  <c:v>27.914225768706455</c:v>
                </c:pt>
                <c:pt idx="8">
                  <c:v>30.535990168620142</c:v>
                </c:pt>
                <c:pt idx="9">
                  <c:v>33.146009372935566</c:v>
                </c:pt>
                <c:pt idx="10">
                  <c:v>35.821688707105992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3-4C30-B1D3-79E223E1B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Jahre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'Sens PTP'!$S$28:$S$38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PTP'!$T$28:$T$38</c:f>
              <c:numCache>
                <c:formatCode>0</c:formatCode>
                <c:ptCount val="11"/>
                <c:pt idx="0">
                  <c:v>12.932594550460173</c:v>
                </c:pt>
                <c:pt idx="1">
                  <c:v>14.884505937805722</c:v>
                </c:pt>
                <c:pt idx="2">
                  <c:v>16.989806147504495</c:v>
                </c:pt>
                <c:pt idx="3">
                  <c:v>18.996040474727849</c:v>
                </c:pt>
                <c:pt idx="4">
                  <c:v>20.934940845663061</c:v>
                </c:pt>
                <c:pt idx="5">
                  <c:v>22.991400520724966</c:v>
                </c:pt>
                <c:pt idx="6">
                  <c:v>25.387567883474503</c:v>
                </c:pt>
                <c:pt idx="7">
                  <c:v>27.914225768706455</c:v>
                </c:pt>
                <c:pt idx="8">
                  <c:v>30.535990168620142</c:v>
                </c:pt>
                <c:pt idx="9">
                  <c:v>33.146009372935566</c:v>
                </c:pt>
                <c:pt idx="10">
                  <c:v>35.821688707105992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6-4C4B-B0DF-E12AD576BE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'Sens PTP'!$S$28:$S$38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PTP'!$U$28:$U$38</c:f>
              <c:numCache>
                <c:formatCode>0</c:formatCode>
                <c:ptCount val="11"/>
                <c:pt idx="0">
                  <c:v>4.0200761614640452</c:v>
                </c:pt>
                <c:pt idx="1">
                  <c:v>5.082026016189273</c:v>
                </c:pt>
                <c:pt idx="2">
                  <c:v>6.1123795494583986</c:v>
                </c:pt>
                <c:pt idx="3">
                  <c:v>7.0859976907083357</c:v>
                </c:pt>
                <c:pt idx="4">
                  <c:v>8.0206132250925606</c:v>
                </c:pt>
                <c:pt idx="5">
                  <c:v>8.9723664999971753</c:v>
                </c:pt>
                <c:pt idx="6">
                  <c:v>10.010298534479798</c:v>
                </c:pt>
                <c:pt idx="7">
                  <c:v>11.082116886475937</c:v>
                </c:pt>
                <c:pt idx="8">
                  <c:v>12.179566812660468</c:v>
                </c:pt>
                <c:pt idx="9">
                  <c:v>13.273067322508853</c:v>
                </c:pt>
                <c:pt idx="10">
                  <c:v>14.384848564928175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6-4C4B-B0DF-E12AD576BED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'Sens PTP'!$S$28:$S$38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PTP'!$V$28:$V$38</c:f>
              <c:numCache>
                <c:formatCode>0</c:formatCode>
                <c:ptCount val="11"/>
                <c:pt idx="0">
                  <c:v>6.5642905895790244</c:v>
                </c:pt>
                <c:pt idx="1">
                  <c:v>8.1210510638178555</c:v>
                </c:pt>
                <c:pt idx="2">
                  <c:v>9.642574397048115</c:v>
                </c:pt>
                <c:pt idx="3">
                  <c:v>11.065516074134569</c:v>
                </c:pt>
                <c:pt idx="4">
                  <c:v>12.42335262918399</c:v>
                </c:pt>
                <c:pt idx="5">
                  <c:v>13.822877704109821</c:v>
                </c:pt>
                <c:pt idx="6">
                  <c:v>15.392082396851956</c:v>
                </c:pt>
                <c:pt idx="7">
                  <c:v>17.027032269997097</c:v>
                </c:pt>
                <c:pt idx="8">
                  <c:v>18.711164476515098</c:v>
                </c:pt>
                <c:pt idx="9">
                  <c:v>20.387794942217564</c:v>
                </c:pt>
                <c:pt idx="10">
                  <c:v>22.099275362128189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6-4C4B-B0DF-E12AD576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148719"/>
        <c:axId val="1368142895"/>
      </c:barChart>
      <c:catAx>
        <c:axId val="1368148719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142895"/>
        <c:crosses val="autoZero"/>
        <c:auto val="1"/>
        <c:lblAlgn val="ctr"/>
        <c:lblOffset val="100"/>
        <c:noMultiLvlLbl val="0"/>
      </c:catAx>
      <c:valAx>
        <c:axId val="13681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1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Ersparnisse Prosumer p.a.</a:t>
            </a:r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E1-461B-B405-0AA908BCC0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E1-461B-B405-0AA908BCC0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E1-461B-B405-0AA908BCC0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E1-461B-B405-0AA908BCC07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E1-461B-B405-0AA908BCC07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E1-461B-B405-0AA908BCC07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E1-461B-B405-0AA908BCC07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E1-461B-B405-0AA908BCC07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E1-461B-B405-0AA908BCC072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Wirtschaftliche_Bewertung!$D$13:$D$21</c:f>
              <c:numCache>
                <c:formatCode>_-"€"\ * #,##0_-;\-"€"\ * #,##0_-;_-"€"\ * "-"??_-;_-@_-</c:formatCode>
                <c:ptCount val="9"/>
                <c:pt idx="0">
                  <c:v>19476.064993500171</c:v>
                </c:pt>
                <c:pt idx="1">
                  <c:v>15569.52224659907</c:v>
                </c:pt>
                <c:pt idx="2">
                  <c:v>21756.550077820189</c:v>
                </c:pt>
                <c:pt idx="3">
                  <c:v>78977.087505250558</c:v>
                </c:pt>
                <c:pt idx="4">
                  <c:v>76573.008000601229</c:v>
                </c:pt>
                <c:pt idx="5">
                  <c:v>103234.6947451498</c:v>
                </c:pt>
                <c:pt idx="6">
                  <c:v>36403.937198750296</c:v>
                </c:pt>
                <c:pt idx="7">
                  <c:v>31772.109027115239</c:v>
                </c:pt>
                <c:pt idx="8">
                  <c:v>43649.197749618354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AE1-461B-B405-0AA908BC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Ersparnisse Consumer p.a.</a:t>
            </a:r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64-4633-B0C6-E9071ECCD7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64-4633-B0C6-E9071ECCD7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64-4633-B0C6-E9071ECCD7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64-4633-B0C6-E9071ECCD7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64-4633-B0C6-E9071ECCD79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64-4633-B0C6-E9071ECCD79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64-4633-B0C6-E9071ECCD79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64-4633-B0C6-E9071ECCD79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64-4633-B0C6-E9071ECCD79C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Wirtschaftliche_Bewertung!$E$13:$E$21</c:f>
              <c:numCache>
                <c:formatCode>_-"€"\ * #,##0_-;\-"€"\ * #,##0_-;_-"€"\ * "-"??_-;_-@_-</c:formatCode>
                <c:ptCount val="9"/>
                <c:pt idx="0">
                  <c:v>0</c:v>
                </c:pt>
                <c:pt idx="1">
                  <c:v>3929.7670909011849</c:v>
                </c:pt>
                <c:pt idx="2">
                  <c:v>6759.7066988035376</c:v>
                </c:pt>
                <c:pt idx="3">
                  <c:v>0</c:v>
                </c:pt>
                <c:pt idx="4">
                  <c:v>10282.890554524771</c:v>
                </c:pt>
                <c:pt idx="5">
                  <c:v>23326.828485200622</c:v>
                </c:pt>
                <c:pt idx="6">
                  <c:v>0</c:v>
                </c:pt>
                <c:pt idx="7">
                  <c:v>6222.1312272601999</c:v>
                </c:pt>
                <c:pt idx="8">
                  <c:v>11823.38657527135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64-4633-B0C6-E9071ECC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Förderkosten</a:t>
            </a:r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2-4D4E-8E58-21FCFB99DC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E2-4D4E-8E58-21FCFB99DC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E2-4D4E-8E58-21FCFB99DC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E2-4D4E-8E58-21FCFB99DC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E2-4D4E-8E58-21FCFB99DC8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E2-4D4E-8E58-21FCFB99DC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E2-4D4E-8E58-21FCFB99DC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E2-4D4E-8E58-21FCFB99DC8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E2-4D4E-8E58-21FCFB99DC86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Wirtschaftliche_Bewertung!$F$13:$F$21</c:f>
              <c:numCache>
                <c:formatCode>_-"€"\ * #,##0_-;\-"€"\ * #,##0_-;_-"€"\ * "-"??_-;_-@_-</c:formatCode>
                <c:ptCount val="9"/>
                <c:pt idx="0">
                  <c:v>108075.6012960004</c:v>
                </c:pt>
                <c:pt idx="1">
                  <c:v>108075.6012960004</c:v>
                </c:pt>
                <c:pt idx="2">
                  <c:v>156668.86029957331</c:v>
                </c:pt>
                <c:pt idx="3">
                  <c:v>149643.14025600039</c:v>
                </c:pt>
                <c:pt idx="4">
                  <c:v>149643.14025600039</c:v>
                </c:pt>
                <c:pt idx="5">
                  <c:v>216926.1142609478</c:v>
                </c:pt>
                <c:pt idx="6">
                  <c:v>166270.1558400006</c:v>
                </c:pt>
                <c:pt idx="7">
                  <c:v>166270.1558400006</c:v>
                </c:pt>
                <c:pt idx="8">
                  <c:v>241029.0158454974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E2-4D4E-8E58-21FCFB99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Amortisationszeit in Jahren</a:t>
            </a:r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D3-4C77-ADFB-D4EFC65579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D3-4C77-ADFB-D4EFC65579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D3-4C77-ADFB-D4EFC65579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D3-4C77-ADFB-D4EFC65579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D3-4C77-ADFB-D4EFC655797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D3-4C77-ADFB-D4EFC655797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D3-4C77-ADFB-D4EFC655797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D3-4C77-ADFB-D4EFC655797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0D3-4C77-ADFB-D4EFC6557979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Wirtschaftliche_Bewertung!$L$13:$L$21</c:f>
              <c:numCache>
                <c:formatCode>General</c:formatCode>
                <c:ptCount val="9"/>
                <c:pt idx="0">
                  <c:v>12.948016096072829</c:v>
                </c:pt>
                <c:pt idx="1">
                  <c:v>12.932594550460113</c:v>
                </c:pt>
                <c:pt idx="2">
                  <c:v>12.819377974321187</c:v>
                </c:pt>
                <c:pt idx="3">
                  <c:v>4.4211218505720113</c:v>
                </c:pt>
                <c:pt idx="4">
                  <c:v>4.0200761614640408</c:v>
                </c:pt>
                <c:pt idx="5">
                  <c:v>3.9993271284693539</c:v>
                </c:pt>
                <c:pt idx="6">
                  <c:v>6.8510510936867171</c:v>
                </c:pt>
                <c:pt idx="7">
                  <c:v>6.5642905895790129</c:v>
                </c:pt>
                <c:pt idx="8">
                  <c:v>6.5175172234769514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D3-4C77-ADFB-D4EFC655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Ersparnisse Gesamt</a:t>
            </a:r>
            <a:r>
              <a:rPr lang="de-DE" baseline="0"/>
              <a:t> p.a.</a:t>
            </a:r>
            <a:endParaRPr lang="de-DE"/>
          </a:p>
        </c:rich>
      </c:tx>
      <c:layout>
        <c:manualLayout>
          <c:xMode val="edge"/>
          <c:yMode val="edge"/>
          <c:x val="0.101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E-43B4-A252-81E08EC7DB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1E-43B4-A252-81E08EC7DB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1E-43B4-A252-81E08EC7DB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1E-43B4-A252-81E08EC7DB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1E-43B4-A252-81E08EC7DBD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1E-43B4-A252-81E08EC7DBD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11E-43B4-A252-81E08EC7DBD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11E-43B4-A252-81E08EC7DBD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11E-43B4-A252-81E08EC7DBD2}"/>
              </c:ext>
            </c:extLst>
          </c:dPt>
          <c:cat>
            <c:multiLvlStrRef>
              <c:f>Wirtschaftliche_Bewertung!$A$13:$B$21</c:f>
              <c:multiLvlStrCache>
                <c:ptCount val="9"/>
                <c:lvl>
                  <c:pt idx="0">
                    <c:v>NT</c:v>
                  </c:pt>
                  <c:pt idx="1">
                    <c:v>PTP</c:v>
                  </c:pt>
                  <c:pt idx="2">
                    <c:v>SG</c:v>
                  </c:pt>
                  <c:pt idx="3">
                    <c:v>NT</c:v>
                  </c:pt>
                  <c:pt idx="4">
                    <c:v>PTP</c:v>
                  </c:pt>
                  <c:pt idx="5">
                    <c:v>SG</c:v>
                  </c:pt>
                  <c:pt idx="6">
                    <c:v>NT</c:v>
                  </c:pt>
                  <c:pt idx="7">
                    <c:v>PTP</c:v>
                  </c:pt>
                  <c:pt idx="8">
                    <c:v>SG</c:v>
                  </c:pt>
                </c:lvl>
                <c:lvl>
                  <c:pt idx="0">
                    <c:v>Vergangenheit</c:v>
                  </c:pt>
                  <c:pt idx="3">
                    <c:v>Gegenwart</c:v>
                  </c:pt>
                  <c:pt idx="6">
                    <c:v>Zukunft</c:v>
                  </c:pt>
                </c:lvl>
              </c:multiLvlStrCache>
            </c:multiLvlStrRef>
          </c:cat>
          <c:val>
            <c:numRef>
              <c:f>Wirtschaftliche_Bewertung!$M$13:$M$21</c:f>
              <c:numCache>
                <c:formatCode>_-"€"\ * #,##0_-;\-"€"\ * #,##0_-;_-"€"\ * "-"??_-;_-@_-</c:formatCode>
                <c:ptCount val="9"/>
                <c:pt idx="0">
                  <c:v>19476.064993500171</c:v>
                </c:pt>
                <c:pt idx="1">
                  <c:v>19499.289337500253</c:v>
                </c:pt>
                <c:pt idx="2">
                  <c:v>28516.256776623726</c:v>
                </c:pt>
                <c:pt idx="3">
                  <c:v>78977.087505250558</c:v>
                </c:pt>
                <c:pt idx="4">
                  <c:v>86855.898555125998</c:v>
                </c:pt>
                <c:pt idx="5">
                  <c:v>126561.52323035042</c:v>
                </c:pt>
                <c:pt idx="6">
                  <c:v>36403.937198750296</c:v>
                </c:pt>
                <c:pt idx="7">
                  <c:v>37994.240254375436</c:v>
                </c:pt>
                <c:pt idx="8">
                  <c:v>55472.5843248897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1E-43B4-A252-81E08EC7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0271"/>
        <c:axId val="1366050687"/>
      </c:barChart>
      <c:catAx>
        <c:axId val="13660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687"/>
        <c:crosses val="autoZero"/>
        <c:auto val="1"/>
        <c:lblAlgn val="ctr"/>
        <c:lblOffset val="100"/>
        <c:noMultiLvlLbl val="0"/>
      </c:catAx>
      <c:valAx>
        <c:axId val="1366050687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05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Investitionskosten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PTP'!$B$15</c:f>
              <c:strCache>
                <c:ptCount val="1"/>
                <c:pt idx="0">
                  <c:v>Investkosten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PTP'!$B$16:$B$26</c:f>
              <c:numCache>
                <c:formatCode>_-"€"\ * #,##0_-;\-"€"\ * #,##0_-;_-"€"\ * "-"??_-;_-@_-</c:formatCode>
                <c:ptCount val="11"/>
                <c:pt idx="0">
                  <c:v>360252.004320001</c:v>
                </c:pt>
                <c:pt idx="1">
                  <c:v>480252.004320001</c:v>
                </c:pt>
                <c:pt idx="2">
                  <c:v>600252.004320001</c:v>
                </c:pt>
                <c:pt idx="3">
                  <c:v>720252.004320001</c:v>
                </c:pt>
                <c:pt idx="4">
                  <c:v>840252.004320001</c:v>
                </c:pt>
                <c:pt idx="5">
                  <c:v>960252.004320001</c:v>
                </c:pt>
                <c:pt idx="6">
                  <c:v>1080252.0043200001</c:v>
                </c:pt>
                <c:pt idx="7">
                  <c:v>1200252.0043200001</c:v>
                </c:pt>
                <c:pt idx="8">
                  <c:v>1320252.0043200001</c:v>
                </c:pt>
                <c:pt idx="9">
                  <c:v>1440252.0043200001</c:v>
                </c:pt>
                <c:pt idx="10">
                  <c:v>1560252.0043200001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8-48DB-B508-7CEA722B5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Prosumer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PTP'!$C$15</c:f>
              <c:strCache>
                <c:ptCount val="1"/>
                <c:pt idx="0">
                  <c:v>Ersparnisse Prosumer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PTP'!$C$16:$C$26</c:f>
              <c:numCache>
                <c:formatCode>_-"€"\ * #,##0_-;\-"€"\ * #,##0_-;_-"€"\ * "-"??_-;_-@_-</c:formatCode>
                <c:ptCount val="11"/>
                <c:pt idx="0">
                  <c:v>15569.522246598999</c:v>
                </c:pt>
                <c:pt idx="1">
                  <c:v>18966.0719824308</c:v>
                </c:pt>
                <c:pt idx="2">
                  <c:v>21447.105642255799</c:v>
                </c:pt>
                <c:pt idx="3">
                  <c:v>23534.390314955799</c:v>
                </c:pt>
                <c:pt idx="4">
                  <c:v>25311.186802617998</c:v>
                </c:pt>
                <c:pt idx="5">
                  <c:v>26593.569233875402</c:v>
                </c:pt>
                <c:pt idx="6">
                  <c:v>27265.5467202523</c:v>
                </c:pt>
                <c:pt idx="7">
                  <c:v>27684.307696460601</c:v>
                </c:pt>
                <c:pt idx="8">
                  <c:v>27943.322686765001</c:v>
                </c:pt>
                <c:pt idx="9">
                  <c:v>28181.903482415401</c:v>
                </c:pt>
                <c:pt idx="10">
                  <c:v>28330.384651471599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0-4062-99F2-BBD4CC153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Consumer über Batteriegröße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 PTP'!$D$15</c:f>
              <c:strCache>
                <c:ptCount val="1"/>
                <c:pt idx="0">
                  <c:v>Ersparnisse Consumer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'Sens PTP'!$A$16:$A$26</c:f>
              <c:numCache>
                <c:formatCode>0" kWh"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'Sens PTP'!$D$16:$D$26</c:f>
              <c:numCache>
                <c:formatCode>_-"€"\ * #,##0_-;\-"€"\ * #,##0_-;_-"€"\ * "-"??_-;_-@_-</c:formatCode>
                <c:ptCount val="11"/>
                <c:pt idx="0">
                  <c:v>3929.7670909011799</c:v>
                </c:pt>
                <c:pt idx="1">
                  <c:v>4425.7963455366398</c:v>
                </c:pt>
                <c:pt idx="2">
                  <c:v>4696.59483129214</c:v>
                </c:pt>
                <c:pt idx="3">
                  <c:v>4901.8726916769001</c:v>
                </c:pt>
                <c:pt idx="4">
                  <c:v>5077.0721236446498</c:v>
                </c:pt>
                <c:pt idx="5">
                  <c:v>5252.0942072882099</c:v>
                </c:pt>
                <c:pt idx="6">
                  <c:v>5355.7901019757101</c:v>
                </c:pt>
                <c:pt idx="7">
                  <c:v>5423.4134591108404</c:v>
                </c:pt>
                <c:pt idx="8">
                  <c:v>5465.6611840894402</c:v>
                </c:pt>
                <c:pt idx="9">
                  <c:v>5492.6300176982604</c:v>
                </c:pt>
                <c:pt idx="10">
                  <c:v>5508.7906296071897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1-49C0-830B-06677D1D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4527"/>
        <c:axId val="1751344943"/>
      </c:barChart>
      <c:catAx>
        <c:axId val="1751344527"/>
        <c:scaling>
          <c:orientation val="minMax"/>
        </c:scaling>
        <c:delete val="0"/>
        <c:axPos val="b"/>
        <c:numFmt formatCode="0&quot; kWh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943"/>
        <c:crosses val="autoZero"/>
        <c:auto val="1"/>
        <c:lblAlgn val="ctr"/>
        <c:lblOffset val="100"/>
        <c:noMultiLvlLbl val="0"/>
      </c:catAx>
      <c:valAx>
        <c:axId val="17513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13445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202513</xdr:colOff>
      <xdr:row>23</xdr:row>
      <xdr:rowOff>65731</xdr:rowOff>
    </xdr:from>
    <xdr:to>
      <xdr:col>5</xdr:col>
      <xdr:colOff>46338</xdr:colOff>
      <xdr:row>38</xdr:row>
      <xdr:rowOff>105890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2ECEFECD-02F4-A840-1F41-BC2B5BB3E8B1}"/>
            </a:ext>
          </a:extLst>
        </xdr:cNvPr>
        <xdr:cNvGrpSpPr/>
      </xdr:nvGrpSpPr>
      <xdr:grpSpPr>
        <a:xfrm>
          <a:off x="1003165" y="4256731"/>
          <a:ext cx="4570434" cy="2773420"/>
          <a:chOff x="1541162" y="3935799"/>
          <a:chExt cx="4572000" cy="2743200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3324C93B-C3D3-03B6-B9C5-0609ECB237CA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57F4C48B-E106-20D7-2946-9A9BFC753B0B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 b="1"/>
              <a:t>NT = Net</a:t>
            </a:r>
            <a:r>
              <a:rPr lang="de-DE" sz="1100" b="1" baseline="0"/>
              <a:t> Metering</a:t>
            </a:r>
          </a:p>
          <a:p>
            <a:r>
              <a:rPr lang="de-DE" sz="1100" b="1" baseline="0"/>
              <a:t>PTP = Peer to Peer</a:t>
            </a:r>
          </a:p>
          <a:p>
            <a:r>
              <a:rPr lang="de-DE" sz="1100" b="1" baseline="0"/>
              <a:t>SG = Shared Generation</a:t>
            </a:r>
            <a:endParaRPr lang="de-DE" sz="1100" b="1"/>
          </a:p>
        </xdr:txBody>
      </xdr:sp>
    </xdr:grpSp>
    <xdr:clientData/>
  </xdr:twoCellAnchor>
  <xdr:twoCellAnchor>
    <xdr:from>
      <xdr:col>6</xdr:col>
      <xdr:colOff>0</xdr:colOff>
      <xdr:row>22</xdr:row>
      <xdr:rowOff>0</xdr:rowOff>
    </xdr:from>
    <xdr:to>
      <xdr:col>11</xdr:col>
      <xdr:colOff>41190</xdr:colOff>
      <xdr:row>37</xdr:row>
      <xdr:rowOff>40159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184CF543-5480-49FB-83E3-92EA5B7532C8}"/>
            </a:ext>
          </a:extLst>
        </xdr:cNvPr>
        <xdr:cNvGrpSpPr/>
      </xdr:nvGrpSpPr>
      <xdr:grpSpPr>
        <a:xfrm>
          <a:off x="6421783" y="4008783"/>
          <a:ext cx="4574537" cy="2773419"/>
          <a:chOff x="1541162" y="3935799"/>
          <a:chExt cx="4572000" cy="2743200"/>
        </a:xfrm>
      </xdr:grpSpPr>
      <xdr:graphicFrame macro="">
        <xdr:nvGraphicFramePr>
          <xdr:cNvPr id="7" name="Diagramm 6">
            <a:extLst>
              <a:ext uri="{FF2B5EF4-FFF2-40B4-BE49-F238E27FC236}">
                <a16:creationId xmlns:a16="http://schemas.microsoft.com/office/drawing/2014/main" id="{EE64F6DA-FB27-5E30-13B9-DB160C718868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2E0AD7B9-ACE8-2A89-F6A6-FC5E20BB2BA5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NT = Net</a:t>
            </a:r>
            <a:r>
              <a:rPr lang="de-DE" sz="1100" baseline="0"/>
              <a:t> Metering</a:t>
            </a:r>
          </a:p>
          <a:p>
            <a:r>
              <a:rPr lang="de-DE" sz="1100" baseline="0"/>
              <a:t>PTP = Peer to Peer</a:t>
            </a:r>
          </a:p>
          <a:p>
            <a:r>
              <a:rPr lang="de-DE" sz="1100" baseline="0"/>
              <a:t>SG = Shared Generation</a:t>
            </a:r>
            <a:endParaRPr lang="de-DE" sz="1100"/>
          </a:p>
        </xdr:txBody>
      </xdr:sp>
    </xdr:grpSp>
    <xdr:clientData/>
  </xdr:twoCellAnchor>
  <xdr:twoCellAnchor>
    <xdr:from>
      <xdr:col>11</xdr:col>
      <xdr:colOff>0</xdr:colOff>
      <xdr:row>22</xdr:row>
      <xdr:rowOff>0</xdr:rowOff>
    </xdr:from>
    <xdr:to>
      <xdr:col>16</xdr:col>
      <xdr:colOff>264297</xdr:colOff>
      <xdr:row>37</xdr:row>
      <xdr:rowOff>40159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BD20DA6C-9011-45E7-B84A-C27A62093183}"/>
            </a:ext>
          </a:extLst>
        </xdr:cNvPr>
        <xdr:cNvGrpSpPr/>
      </xdr:nvGrpSpPr>
      <xdr:grpSpPr>
        <a:xfrm>
          <a:off x="10955130" y="4008783"/>
          <a:ext cx="4582297" cy="2773419"/>
          <a:chOff x="1541162" y="3935799"/>
          <a:chExt cx="4572000" cy="2743200"/>
        </a:xfrm>
      </xdr:grpSpPr>
      <xdr:graphicFrame macro="">
        <xdr:nvGraphicFramePr>
          <xdr:cNvPr id="13" name="Diagramm 12">
            <a:extLst>
              <a:ext uri="{FF2B5EF4-FFF2-40B4-BE49-F238E27FC236}">
                <a16:creationId xmlns:a16="http://schemas.microsoft.com/office/drawing/2014/main" id="{7440B2F5-6D48-9F21-FEE4-F89F6B4D3272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4" name="Textfeld 13">
            <a:extLst>
              <a:ext uri="{FF2B5EF4-FFF2-40B4-BE49-F238E27FC236}">
                <a16:creationId xmlns:a16="http://schemas.microsoft.com/office/drawing/2014/main" id="{4A88F057-F27D-5336-55C8-067398DBE403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NT = Net</a:t>
            </a:r>
            <a:r>
              <a:rPr lang="de-DE" sz="1100" baseline="0"/>
              <a:t> Metering</a:t>
            </a:r>
          </a:p>
          <a:p>
            <a:r>
              <a:rPr lang="de-DE" sz="1100" baseline="0"/>
              <a:t>PTP = Peer to Peer</a:t>
            </a:r>
          </a:p>
          <a:p>
            <a:r>
              <a:rPr lang="de-DE" sz="1100" baseline="0"/>
              <a:t>SG = Shared Generation</a:t>
            </a:r>
            <a:endParaRPr lang="de-DE" sz="1100"/>
          </a:p>
        </xdr:txBody>
      </xdr:sp>
    </xdr:grpSp>
    <xdr:clientData/>
  </xdr:twoCellAnchor>
  <xdr:twoCellAnchor>
    <xdr:from>
      <xdr:col>2</xdr:col>
      <xdr:colOff>0</xdr:colOff>
      <xdr:row>39</xdr:row>
      <xdr:rowOff>0</xdr:rowOff>
    </xdr:from>
    <xdr:to>
      <xdr:col>5</xdr:col>
      <xdr:colOff>830649</xdr:colOff>
      <xdr:row>54</xdr:row>
      <xdr:rowOff>40159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73668EB0-3E99-448F-BE6A-3FA3AE77E6EC}"/>
            </a:ext>
          </a:extLst>
        </xdr:cNvPr>
        <xdr:cNvGrpSpPr/>
      </xdr:nvGrpSpPr>
      <xdr:grpSpPr>
        <a:xfrm>
          <a:off x="1789043" y="7106478"/>
          <a:ext cx="4568867" cy="2773420"/>
          <a:chOff x="1541162" y="3935799"/>
          <a:chExt cx="4572000" cy="2743200"/>
        </a:xfrm>
      </xdr:grpSpPr>
      <xdr:graphicFrame macro="">
        <xdr:nvGraphicFramePr>
          <xdr:cNvPr id="16" name="Diagramm 15">
            <a:extLst>
              <a:ext uri="{FF2B5EF4-FFF2-40B4-BE49-F238E27FC236}">
                <a16:creationId xmlns:a16="http://schemas.microsoft.com/office/drawing/2014/main" id="{19401F19-CEB5-9625-7DC8-6F3B2DF30920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F5D556E6-B18C-B4F8-0E8C-2F9C56749861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NT = Net</a:t>
            </a:r>
            <a:r>
              <a:rPr lang="de-DE" sz="1100" baseline="0"/>
              <a:t> Metering</a:t>
            </a:r>
          </a:p>
          <a:p>
            <a:r>
              <a:rPr lang="de-DE" sz="1100" baseline="0"/>
              <a:t>PTP = Peer to Peer</a:t>
            </a:r>
          </a:p>
          <a:p>
            <a:r>
              <a:rPr lang="de-DE" sz="1100" baseline="0"/>
              <a:t>SG = Shared Generation</a:t>
            </a:r>
            <a:endParaRPr lang="de-DE" sz="1100"/>
          </a:p>
        </xdr:txBody>
      </xdr:sp>
    </xdr:grpSp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41190</xdr:colOff>
      <xdr:row>53</xdr:row>
      <xdr:rowOff>40160</xdr:rowOff>
    </xdr:to>
    <xdr:grpSp>
      <xdr:nvGrpSpPr>
        <xdr:cNvPr id="18" name="Gruppieren 17">
          <a:extLst>
            <a:ext uri="{FF2B5EF4-FFF2-40B4-BE49-F238E27FC236}">
              <a16:creationId xmlns:a16="http://schemas.microsoft.com/office/drawing/2014/main" id="{24BEF972-04D2-46D5-8FBB-48DB6335CFF5}"/>
            </a:ext>
          </a:extLst>
        </xdr:cNvPr>
        <xdr:cNvGrpSpPr/>
      </xdr:nvGrpSpPr>
      <xdr:grpSpPr>
        <a:xfrm>
          <a:off x="6421783" y="6924261"/>
          <a:ext cx="4574537" cy="2773421"/>
          <a:chOff x="1541162" y="3935799"/>
          <a:chExt cx="4572000" cy="2743200"/>
        </a:xfrm>
      </xdr:grpSpPr>
      <xdr:graphicFrame macro="">
        <xdr:nvGraphicFramePr>
          <xdr:cNvPr id="19" name="Diagramm 18">
            <a:extLst>
              <a:ext uri="{FF2B5EF4-FFF2-40B4-BE49-F238E27FC236}">
                <a16:creationId xmlns:a16="http://schemas.microsoft.com/office/drawing/2014/main" id="{4AA6349D-9BF7-9FCA-F193-9014A6B520A8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0" name="Textfeld 19">
            <a:extLst>
              <a:ext uri="{FF2B5EF4-FFF2-40B4-BE49-F238E27FC236}">
                <a16:creationId xmlns:a16="http://schemas.microsoft.com/office/drawing/2014/main" id="{57EF79D1-AAD2-1D32-3F7D-E4392D0E94A6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NT = Net</a:t>
            </a:r>
            <a:r>
              <a:rPr lang="de-DE" sz="1100" baseline="0"/>
              <a:t> Metering</a:t>
            </a:r>
          </a:p>
          <a:p>
            <a:r>
              <a:rPr lang="de-DE" sz="1100" baseline="0"/>
              <a:t>PTP = Peer to Peer</a:t>
            </a:r>
          </a:p>
          <a:p>
            <a:r>
              <a:rPr lang="de-DE" sz="1100" baseline="0"/>
              <a:t>SG = Shared Generation</a:t>
            </a:r>
            <a:endParaRPr lang="de-DE" sz="1100"/>
          </a:p>
        </xdr:txBody>
      </xdr:sp>
    </xdr:grpSp>
    <xdr:clientData/>
  </xdr:twoCellAnchor>
  <xdr:twoCellAnchor>
    <xdr:from>
      <xdr:col>11</xdr:col>
      <xdr:colOff>471960</xdr:colOff>
      <xdr:row>38</xdr:row>
      <xdr:rowOff>94392</xdr:rowOff>
    </xdr:from>
    <xdr:to>
      <xdr:col>16</xdr:col>
      <xdr:colOff>736257</xdr:colOff>
      <xdr:row>53</xdr:row>
      <xdr:rowOff>134552</xdr:rowOff>
    </xdr:to>
    <xdr:grpSp>
      <xdr:nvGrpSpPr>
        <xdr:cNvPr id="21" name="Gruppieren 20">
          <a:extLst>
            <a:ext uri="{FF2B5EF4-FFF2-40B4-BE49-F238E27FC236}">
              <a16:creationId xmlns:a16="http://schemas.microsoft.com/office/drawing/2014/main" id="{8E1F234D-75C4-42CD-B9EC-21A892AAF74A}"/>
            </a:ext>
          </a:extLst>
        </xdr:cNvPr>
        <xdr:cNvGrpSpPr/>
      </xdr:nvGrpSpPr>
      <xdr:grpSpPr>
        <a:xfrm>
          <a:off x="11427090" y="7018653"/>
          <a:ext cx="4582297" cy="2773421"/>
          <a:chOff x="1541162" y="3935799"/>
          <a:chExt cx="4572000" cy="2743200"/>
        </a:xfrm>
      </xdr:grpSpPr>
      <xdr:graphicFrame macro="">
        <xdr:nvGraphicFramePr>
          <xdr:cNvPr id="22" name="Diagramm 21">
            <a:extLst>
              <a:ext uri="{FF2B5EF4-FFF2-40B4-BE49-F238E27FC236}">
                <a16:creationId xmlns:a16="http://schemas.microsoft.com/office/drawing/2014/main" id="{02A67267-D6EF-CA84-9167-A0C28EF163E2}"/>
              </a:ext>
            </a:extLst>
          </xdr:cNvPr>
          <xdr:cNvGraphicFramePr/>
        </xdr:nvGraphicFramePr>
        <xdr:xfrm>
          <a:off x="1541162" y="393579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3" name="Textfeld 22">
            <a:extLst>
              <a:ext uri="{FF2B5EF4-FFF2-40B4-BE49-F238E27FC236}">
                <a16:creationId xmlns:a16="http://schemas.microsoft.com/office/drawing/2014/main" id="{A12D9C75-B46D-155A-08C9-086F40F40D93}"/>
              </a:ext>
            </a:extLst>
          </xdr:cNvPr>
          <xdr:cNvSpPr txBox="1"/>
        </xdr:nvSpPr>
        <xdr:spPr>
          <a:xfrm>
            <a:off x="4419257" y="3998785"/>
            <a:ext cx="1630405" cy="61783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NT = Net</a:t>
            </a:r>
            <a:r>
              <a:rPr lang="de-DE" sz="1100" baseline="0"/>
              <a:t> Metering</a:t>
            </a:r>
          </a:p>
          <a:p>
            <a:r>
              <a:rPr lang="de-DE" sz="1100" baseline="0"/>
              <a:t>PTP = Peer to Peer</a:t>
            </a:r>
          </a:p>
          <a:p>
            <a:r>
              <a:rPr lang="de-DE" sz="1100" baseline="0"/>
              <a:t>SG = Shared Generation</a:t>
            </a:r>
            <a:endParaRPr lang="de-DE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27</xdr:row>
      <xdr:rowOff>14287</xdr:rowOff>
    </xdr:from>
    <xdr:to>
      <xdr:col>5</xdr:col>
      <xdr:colOff>666750</xdr:colOff>
      <xdr:row>41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27</xdr:row>
      <xdr:rowOff>19050</xdr:rowOff>
    </xdr:from>
    <xdr:to>
      <xdr:col>12</xdr:col>
      <xdr:colOff>28575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27</xdr:row>
      <xdr:rowOff>76200</xdr:rowOff>
    </xdr:from>
    <xdr:to>
      <xdr:col>18</xdr:col>
      <xdr:colOff>133350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42</xdr:row>
      <xdr:rowOff>38100</xdr:rowOff>
    </xdr:from>
    <xdr:to>
      <xdr:col>5</xdr:col>
      <xdr:colOff>676275</xdr:colOff>
      <xdr:row>56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42</xdr:row>
      <xdr:rowOff>47625</xdr:rowOff>
    </xdr:from>
    <xdr:to>
      <xdr:col>12</xdr:col>
      <xdr:colOff>95250</xdr:colOff>
      <xdr:row>56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304800</xdr:colOff>
      <xdr:row>42</xdr:row>
      <xdr:rowOff>66675</xdr:rowOff>
    </xdr:from>
    <xdr:to>
      <xdr:col>18</xdr:col>
      <xdr:colOff>304800</xdr:colOff>
      <xdr:row>56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361324</xdr:colOff>
      <xdr:row>19</xdr:row>
      <xdr:rowOff>117520</xdr:rowOff>
    </xdr:from>
    <xdr:to>
      <xdr:col>17</xdr:col>
      <xdr:colOff>157409</xdr:colOff>
      <xdr:row>34</xdr:row>
      <xdr:rowOff>43466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D02FC3-243D-7A87-D5B3-982BC333F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23" zoomScale="115" zoomScaleNormal="115" workbookViewId="0">
      <selection activeCell="F29" sqref="F29"/>
    </sheetView>
  </sheetViews>
  <sheetFormatPr baseColWidth="10" defaultColWidth="11.453125" defaultRowHeight="14.5" x14ac:dyDescent="0.35"/>
  <cols>
    <col min="2" max="2" width="14.1796875" style="8" bestFit="1" customWidth="1"/>
    <col min="3" max="3" width="14.453125" style="8" bestFit="1" customWidth="1"/>
    <col min="4" max="4" width="19.26953125" style="8" bestFit="1" customWidth="1"/>
    <col min="5" max="5" width="19.7265625" style="8" bestFit="1" customWidth="1"/>
    <col min="6" max="6" width="12.81640625" style="8" bestFit="1" customWidth="1"/>
    <col min="7" max="7" width="15.26953125" style="8" bestFit="1" customWidth="1"/>
    <col min="8" max="9" width="11.54296875" style="8" bestFit="1" customWidth="1"/>
    <col min="10" max="10" width="15" style="8" bestFit="1" customWidth="1"/>
    <col min="11" max="11" width="11.54296875" style="8" bestFit="1" customWidth="1"/>
    <col min="12" max="12" width="16" style="8" bestFit="1" customWidth="1"/>
  </cols>
  <sheetData>
    <row r="1" spans="1:13" x14ac:dyDescent="0.35"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t="s">
        <v>9</v>
      </c>
    </row>
    <row r="2" spans="1:13" x14ac:dyDescent="0.35">
      <c r="B2" s="9">
        <v>0</v>
      </c>
      <c r="C2"/>
      <c r="D2"/>
      <c r="E2"/>
      <c r="F2"/>
      <c r="G2"/>
      <c r="H2"/>
      <c r="I2"/>
      <c r="J2"/>
      <c r="K2"/>
    </row>
    <row r="3" spans="1:13" x14ac:dyDescent="0.35">
      <c r="A3" s="10" t="s">
        <v>10</v>
      </c>
      <c r="B3" s="9">
        <v>1</v>
      </c>
      <c r="C3" s="2">
        <v>360252.00432000117</v>
      </c>
      <c r="D3" s="2">
        <v>19476.064993500171</v>
      </c>
      <c r="E3" s="2">
        <v>0</v>
      </c>
      <c r="F3" s="2">
        <v>108075.6012960004</v>
      </c>
      <c r="G3" s="1">
        <v>36688.256225000026</v>
      </c>
      <c r="H3" s="1">
        <v>230930.77200000081</v>
      </c>
      <c r="I3" s="1">
        <v>380379.26927499968</v>
      </c>
      <c r="J3" s="1">
        <v>194242.51577500079</v>
      </c>
      <c r="K3" s="1">
        <v>417067.52550000051</v>
      </c>
      <c r="L3">
        <f t="shared" ref="L3:L11" si="0">(C3-F3)/(D3+E3)</f>
        <v>12.948016096072829</v>
      </c>
    </row>
    <row r="4" spans="1:13" x14ac:dyDescent="0.35">
      <c r="A4" s="11"/>
      <c r="B4" s="9">
        <v>2</v>
      </c>
      <c r="C4" s="2">
        <v>498810.4675200014</v>
      </c>
      <c r="D4" s="2">
        <v>78977.087505250558</v>
      </c>
      <c r="E4" s="2">
        <v>0</v>
      </c>
      <c r="F4" s="2">
        <v>149643.14025600039</v>
      </c>
      <c r="G4" s="1">
        <v>36688.256225000026</v>
      </c>
      <c r="H4" s="1">
        <v>230930.77200000081</v>
      </c>
      <c r="I4" s="1">
        <v>380379.26927499968</v>
      </c>
      <c r="J4" s="1">
        <v>194242.51577500079</v>
      </c>
      <c r="K4" s="1">
        <v>417067.52550000051</v>
      </c>
      <c r="L4">
        <f t="shared" si="0"/>
        <v>4.4211218505720113</v>
      </c>
    </row>
    <row r="5" spans="1:13" x14ac:dyDescent="0.35">
      <c r="A5" s="11"/>
      <c r="B5" s="9">
        <v>3</v>
      </c>
      <c r="C5" s="2">
        <v>415675.38960000139</v>
      </c>
      <c r="D5" s="2">
        <v>36403.937198750296</v>
      </c>
      <c r="E5" s="2">
        <v>0</v>
      </c>
      <c r="F5" s="2">
        <v>166270.1558400006</v>
      </c>
      <c r="G5" s="1">
        <v>36688.256225000026</v>
      </c>
      <c r="H5" s="1">
        <v>230930.77200000081</v>
      </c>
      <c r="I5" s="1">
        <v>380379.26927500003</v>
      </c>
      <c r="J5" s="1">
        <v>194242.51577500079</v>
      </c>
      <c r="K5" s="1">
        <v>417067.52550000051</v>
      </c>
      <c r="L5">
        <f t="shared" si="0"/>
        <v>6.8510510936867171</v>
      </c>
    </row>
    <row r="6" spans="1:13" x14ac:dyDescent="0.35">
      <c r="A6" s="10" t="s">
        <v>11</v>
      </c>
      <c r="B6" s="9">
        <v>4</v>
      </c>
      <c r="C6" s="2">
        <v>360252.00432000117</v>
      </c>
      <c r="D6" s="2">
        <v>15569.52224659907</v>
      </c>
      <c r="E6" s="2">
        <v>3929.7670909011849</v>
      </c>
      <c r="F6" s="2">
        <v>108075.6012960004</v>
      </c>
      <c r="G6" s="1">
        <v>95830.361399999747</v>
      </c>
      <c r="H6" s="1">
        <v>230930.77200000081</v>
      </c>
      <c r="I6" s="1">
        <v>321209.93609999918</v>
      </c>
      <c r="J6" s="1">
        <v>135100.41060000111</v>
      </c>
      <c r="K6" s="1">
        <v>417067.52550000051</v>
      </c>
      <c r="L6">
        <f t="shared" si="0"/>
        <v>12.932594550460113</v>
      </c>
      <c r="M6" s="7"/>
    </row>
    <row r="7" spans="1:13" x14ac:dyDescent="0.35">
      <c r="A7" s="11"/>
      <c r="B7" s="9">
        <v>5</v>
      </c>
      <c r="C7" s="2">
        <v>498810.4675200014</v>
      </c>
      <c r="D7" s="2">
        <v>76573.008000601229</v>
      </c>
      <c r="E7" s="2">
        <v>10282.890554524771</v>
      </c>
      <c r="F7" s="2">
        <v>149643.14025600039</v>
      </c>
      <c r="G7" s="1">
        <v>95830.361399999747</v>
      </c>
      <c r="H7" s="1">
        <v>230930.77200000081</v>
      </c>
      <c r="I7" s="1">
        <v>321209.93609999918</v>
      </c>
      <c r="J7" s="1">
        <v>135100.41060000111</v>
      </c>
      <c r="K7" s="1">
        <v>417067.52550000051</v>
      </c>
      <c r="L7">
        <f t="shared" si="0"/>
        <v>4.0200761614640408</v>
      </c>
      <c r="M7" s="7"/>
    </row>
    <row r="8" spans="1:13" x14ac:dyDescent="0.35">
      <c r="A8" s="11"/>
      <c r="B8" s="9">
        <v>6</v>
      </c>
      <c r="C8" s="2">
        <v>415675.38960000139</v>
      </c>
      <c r="D8" s="2">
        <v>31772.109027115239</v>
      </c>
      <c r="E8" s="2">
        <v>6222.1312272601999</v>
      </c>
      <c r="F8" s="2">
        <v>166270.1558400006</v>
      </c>
      <c r="G8" s="1">
        <v>95830.361399999747</v>
      </c>
      <c r="H8" s="1">
        <v>230930.77200000081</v>
      </c>
      <c r="I8" s="1">
        <v>321209.93609999918</v>
      </c>
      <c r="J8" s="1">
        <v>135100.41060000111</v>
      </c>
      <c r="K8" s="1">
        <v>417067.52550000051</v>
      </c>
      <c r="L8">
        <f t="shared" si="0"/>
        <v>6.5642905895790129</v>
      </c>
    </row>
    <row r="9" spans="1:13" x14ac:dyDescent="0.35">
      <c r="A9" s="10" t="s">
        <v>12</v>
      </c>
      <c r="B9" s="9">
        <v>7</v>
      </c>
      <c r="C9" s="2">
        <v>522229.53433191078</v>
      </c>
      <c r="D9" s="2">
        <v>21756.550077820189</v>
      </c>
      <c r="E9" s="2">
        <v>6759.7066988035376</v>
      </c>
      <c r="F9" s="2">
        <v>156668.86029957331</v>
      </c>
      <c r="G9" s="1">
        <v>124706.7183695093</v>
      </c>
      <c r="H9" s="1">
        <v>334762.52200763533</v>
      </c>
      <c r="I9" s="1">
        <v>292360.80713048868</v>
      </c>
      <c r="J9" s="1">
        <v>210055.803638126</v>
      </c>
      <c r="K9" s="1">
        <v>417067.52550000051</v>
      </c>
      <c r="L9">
        <f t="shared" si="0"/>
        <v>12.819377974321187</v>
      </c>
    </row>
    <row r="10" spans="1:13" x14ac:dyDescent="0.35">
      <c r="A10" s="11"/>
      <c r="B10" s="9">
        <v>8</v>
      </c>
      <c r="C10" s="2">
        <v>723087.04753649258</v>
      </c>
      <c r="D10" s="2">
        <v>103234.6947451498</v>
      </c>
      <c r="E10" s="2">
        <v>23326.828485200622</v>
      </c>
      <c r="F10" s="2">
        <v>216926.1142609478</v>
      </c>
      <c r="G10" s="1">
        <v>124706.7183695093</v>
      </c>
      <c r="H10" s="1">
        <v>334762.52200763533</v>
      </c>
      <c r="I10" s="1">
        <v>292360.80713048868</v>
      </c>
      <c r="J10" s="1">
        <v>210055.803638126</v>
      </c>
      <c r="K10" s="1">
        <v>417067.52550000051</v>
      </c>
      <c r="L10">
        <f t="shared" si="0"/>
        <v>3.9993271284693539</v>
      </c>
    </row>
    <row r="11" spans="1:13" x14ac:dyDescent="0.35">
      <c r="A11" s="11"/>
      <c r="B11" s="9">
        <v>9</v>
      </c>
      <c r="C11" s="2">
        <v>602572.53961374355</v>
      </c>
      <c r="D11" s="2">
        <v>43649.197749618354</v>
      </c>
      <c r="E11" s="2">
        <v>11823.38657527135</v>
      </c>
      <c r="F11" s="2">
        <v>241029.0158454974</v>
      </c>
      <c r="G11" s="1">
        <v>124706.7183695093</v>
      </c>
      <c r="H11" s="1">
        <v>334762.52200763533</v>
      </c>
      <c r="I11" s="1">
        <v>292360.80713048868</v>
      </c>
      <c r="J11" s="1">
        <v>210055.803638126</v>
      </c>
      <c r="K11" s="1">
        <v>417067.52550000051</v>
      </c>
      <c r="L11">
        <f t="shared" si="0"/>
        <v>6.5175172234769514</v>
      </c>
    </row>
    <row r="13" spans="1:13" x14ac:dyDescent="0.35">
      <c r="A13" s="10" t="s">
        <v>13</v>
      </c>
      <c r="B13" t="s">
        <v>14</v>
      </c>
      <c r="C13" s="3">
        <f t="shared" ref="C13:L13" si="1">C3</f>
        <v>360252.00432000117</v>
      </c>
      <c r="D13" s="3">
        <f t="shared" si="1"/>
        <v>19476.064993500171</v>
      </c>
      <c r="E13" s="3">
        <f t="shared" si="1"/>
        <v>0</v>
      </c>
      <c r="F13" s="3">
        <f t="shared" si="1"/>
        <v>108075.6012960004</v>
      </c>
      <c r="G13" s="3">
        <f t="shared" si="1"/>
        <v>36688.256225000026</v>
      </c>
      <c r="H13" s="3">
        <f t="shared" si="1"/>
        <v>230930.77200000081</v>
      </c>
      <c r="I13" s="3">
        <f t="shared" si="1"/>
        <v>380379.26927499968</v>
      </c>
      <c r="J13" s="3">
        <f t="shared" si="1"/>
        <v>194242.51577500079</v>
      </c>
      <c r="K13" s="3">
        <f t="shared" si="1"/>
        <v>417067.52550000051</v>
      </c>
      <c r="L13">
        <f t="shared" si="1"/>
        <v>12.948016096072829</v>
      </c>
      <c r="M13" s="3">
        <f t="shared" ref="M13:M21" si="2">E13+D13</f>
        <v>19476.064993500171</v>
      </c>
    </row>
    <row r="14" spans="1:13" x14ac:dyDescent="0.35">
      <c r="A14" s="11"/>
      <c r="B14" t="s">
        <v>15</v>
      </c>
      <c r="C14" s="3">
        <f t="shared" ref="C14:L14" si="3">C6</f>
        <v>360252.00432000117</v>
      </c>
      <c r="D14" s="3">
        <f t="shared" si="3"/>
        <v>15569.52224659907</v>
      </c>
      <c r="E14" s="3">
        <f t="shared" si="3"/>
        <v>3929.7670909011849</v>
      </c>
      <c r="F14" s="3">
        <f t="shared" si="3"/>
        <v>108075.6012960004</v>
      </c>
      <c r="G14" s="3">
        <f t="shared" si="3"/>
        <v>95830.361399999747</v>
      </c>
      <c r="H14" s="3">
        <f t="shared" si="3"/>
        <v>230930.77200000081</v>
      </c>
      <c r="I14" s="3">
        <f t="shared" si="3"/>
        <v>321209.93609999918</v>
      </c>
      <c r="J14" s="3">
        <f t="shared" si="3"/>
        <v>135100.41060000111</v>
      </c>
      <c r="K14" s="3">
        <f t="shared" si="3"/>
        <v>417067.52550000051</v>
      </c>
      <c r="L14">
        <f t="shared" si="3"/>
        <v>12.932594550460113</v>
      </c>
      <c r="M14" s="3">
        <f t="shared" si="2"/>
        <v>19499.289337500253</v>
      </c>
    </row>
    <row r="15" spans="1:13" x14ac:dyDescent="0.35">
      <c r="A15" s="11"/>
      <c r="B15" t="s">
        <v>16</v>
      </c>
      <c r="C15" s="3">
        <f t="shared" ref="C15:L15" si="4">C9</f>
        <v>522229.53433191078</v>
      </c>
      <c r="D15" s="3">
        <f t="shared" si="4"/>
        <v>21756.550077820189</v>
      </c>
      <c r="E15" s="3">
        <f t="shared" si="4"/>
        <v>6759.7066988035376</v>
      </c>
      <c r="F15" s="3">
        <f t="shared" si="4"/>
        <v>156668.86029957331</v>
      </c>
      <c r="G15" s="3">
        <f t="shared" si="4"/>
        <v>124706.7183695093</v>
      </c>
      <c r="H15" s="3">
        <f t="shared" si="4"/>
        <v>334762.52200763533</v>
      </c>
      <c r="I15" s="3">
        <f t="shared" si="4"/>
        <v>292360.80713048868</v>
      </c>
      <c r="J15" s="3">
        <f t="shared" si="4"/>
        <v>210055.803638126</v>
      </c>
      <c r="K15" s="3">
        <f t="shared" si="4"/>
        <v>417067.52550000051</v>
      </c>
      <c r="L15">
        <f t="shared" si="4"/>
        <v>12.819377974321187</v>
      </c>
      <c r="M15" s="3">
        <f t="shared" si="2"/>
        <v>28516.256776623726</v>
      </c>
    </row>
    <row r="16" spans="1:13" x14ac:dyDescent="0.35">
      <c r="A16" s="10" t="s">
        <v>17</v>
      </c>
      <c r="B16" t="s">
        <v>14</v>
      </c>
      <c r="C16" s="3">
        <f t="shared" ref="C16:L16" si="5">C4</f>
        <v>498810.4675200014</v>
      </c>
      <c r="D16" s="3">
        <f t="shared" si="5"/>
        <v>78977.087505250558</v>
      </c>
      <c r="E16" s="3">
        <f t="shared" si="5"/>
        <v>0</v>
      </c>
      <c r="F16" s="3">
        <f t="shared" si="5"/>
        <v>149643.14025600039</v>
      </c>
      <c r="G16" s="3">
        <f t="shared" si="5"/>
        <v>36688.256225000026</v>
      </c>
      <c r="H16" s="3">
        <f t="shared" si="5"/>
        <v>230930.77200000081</v>
      </c>
      <c r="I16" s="3">
        <f t="shared" si="5"/>
        <v>380379.26927499968</v>
      </c>
      <c r="J16" s="3">
        <f t="shared" si="5"/>
        <v>194242.51577500079</v>
      </c>
      <c r="K16" s="3">
        <f t="shared" si="5"/>
        <v>417067.52550000051</v>
      </c>
      <c r="L16">
        <f t="shared" si="5"/>
        <v>4.4211218505720113</v>
      </c>
      <c r="M16" s="3">
        <f t="shared" si="2"/>
        <v>78977.087505250558</v>
      </c>
    </row>
    <row r="17" spans="1:13" x14ac:dyDescent="0.35">
      <c r="A17" s="11"/>
      <c r="B17" t="s">
        <v>15</v>
      </c>
      <c r="C17" s="3">
        <f t="shared" ref="C17:L17" si="6">C7</f>
        <v>498810.4675200014</v>
      </c>
      <c r="D17" s="3">
        <f t="shared" si="6"/>
        <v>76573.008000601229</v>
      </c>
      <c r="E17" s="3">
        <f t="shared" si="6"/>
        <v>10282.890554524771</v>
      </c>
      <c r="F17" s="3">
        <f t="shared" si="6"/>
        <v>149643.14025600039</v>
      </c>
      <c r="G17" s="3">
        <f t="shared" si="6"/>
        <v>95830.361399999747</v>
      </c>
      <c r="H17" s="3">
        <f t="shared" si="6"/>
        <v>230930.77200000081</v>
      </c>
      <c r="I17" s="3">
        <f t="shared" si="6"/>
        <v>321209.93609999918</v>
      </c>
      <c r="J17" s="3">
        <f t="shared" si="6"/>
        <v>135100.41060000111</v>
      </c>
      <c r="K17" s="3">
        <f t="shared" si="6"/>
        <v>417067.52550000051</v>
      </c>
      <c r="L17">
        <f t="shared" si="6"/>
        <v>4.0200761614640408</v>
      </c>
      <c r="M17" s="3">
        <f t="shared" si="2"/>
        <v>86855.898555125998</v>
      </c>
    </row>
    <row r="18" spans="1:13" x14ac:dyDescent="0.35">
      <c r="A18" s="11"/>
      <c r="B18" t="s">
        <v>16</v>
      </c>
      <c r="C18" s="3">
        <f t="shared" ref="C18:L18" si="7">C10</f>
        <v>723087.04753649258</v>
      </c>
      <c r="D18" s="3">
        <f t="shared" si="7"/>
        <v>103234.6947451498</v>
      </c>
      <c r="E18" s="3">
        <f t="shared" si="7"/>
        <v>23326.828485200622</v>
      </c>
      <c r="F18" s="3">
        <f t="shared" si="7"/>
        <v>216926.1142609478</v>
      </c>
      <c r="G18" s="3">
        <f t="shared" si="7"/>
        <v>124706.7183695093</v>
      </c>
      <c r="H18" s="3">
        <f t="shared" si="7"/>
        <v>334762.52200763533</v>
      </c>
      <c r="I18" s="3">
        <f t="shared" si="7"/>
        <v>292360.80713048868</v>
      </c>
      <c r="J18" s="3">
        <f t="shared" si="7"/>
        <v>210055.803638126</v>
      </c>
      <c r="K18" s="3">
        <f t="shared" si="7"/>
        <v>417067.52550000051</v>
      </c>
      <c r="L18">
        <f t="shared" si="7"/>
        <v>3.9993271284693539</v>
      </c>
      <c r="M18" s="3">
        <f t="shared" si="2"/>
        <v>126561.52323035042</v>
      </c>
    </row>
    <row r="19" spans="1:13" x14ac:dyDescent="0.35">
      <c r="A19" s="10" t="s">
        <v>18</v>
      </c>
      <c r="B19" t="s">
        <v>14</v>
      </c>
      <c r="C19" s="3">
        <f t="shared" ref="C19:L19" si="8">C5</f>
        <v>415675.38960000139</v>
      </c>
      <c r="D19" s="3">
        <f t="shared" si="8"/>
        <v>36403.937198750296</v>
      </c>
      <c r="E19" s="3">
        <f t="shared" si="8"/>
        <v>0</v>
      </c>
      <c r="F19" s="3">
        <f t="shared" si="8"/>
        <v>166270.1558400006</v>
      </c>
      <c r="G19" s="3">
        <f t="shared" si="8"/>
        <v>36688.256225000026</v>
      </c>
      <c r="H19" s="3">
        <f t="shared" si="8"/>
        <v>230930.77200000081</v>
      </c>
      <c r="I19" s="3">
        <f t="shared" si="8"/>
        <v>380379.26927500003</v>
      </c>
      <c r="J19" s="3">
        <f t="shared" si="8"/>
        <v>194242.51577500079</v>
      </c>
      <c r="K19" s="3">
        <f t="shared" si="8"/>
        <v>417067.52550000051</v>
      </c>
      <c r="L19">
        <f t="shared" si="8"/>
        <v>6.8510510936867171</v>
      </c>
      <c r="M19" s="3">
        <f t="shared" si="2"/>
        <v>36403.937198750296</v>
      </c>
    </row>
    <row r="20" spans="1:13" x14ac:dyDescent="0.35">
      <c r="A20" s="11"/>
      <c r="B20" t="s">
        <v>15</v>
      </c>
      <c r="C20" s="3">
        <f t="shared" ref="C20:L20" si="9">C8</f>
        <v>415675.38960000139</v>
      </c>
      <c r="D20" s="3">
        <f t="shared" si="9"/>
        <v>31772.109027115239</v>
      </c>
      <c r="E20" s="3">
        <f t="shared" si="9"/>
        <v>6222.1312272601999</v>
      </c>
      <c r="F20" s="3">
        <f t="shared" si="9"/>
        <v>166270.1558400006</v>
      </c>
      <c r="G20" s="3">
        <f t="shared" si="9"/>
        <v>95830.361399999747</v>
      </c>
      <c r="H20" s="3">
        <f t="shared" si="9"/>
        <v>230930.77200000081</v>
      </c>
      <c r="I20" s="3">
        <f t="shared" si="9"/>
        <v>321209.93609999918</v>
      </c>
      <c r="J20" s="3">
        <f t="shared" si="9"/>
        <v>135100.41060000111</v>
      </c>
      <c r="K20" s="3">
        <f t="shared" si="9"/>
        <v>417067.52550000051</v>
      </c>
      <c r="L20">
        <f t="shared" si="9"/>
        <v>6.5642905895790129</v>
      </c>
      <c r="M20" s="3">
        <f t="shared" si="2"/>
        <v>37994.240254375436</v>
      </c>
    </row>
    <row r="21" spans="1:13" x14ac:dyDescent="0.35">
      <c r="A21" s="11"/>
      <c r="B21" t="s">
        <v>16</v>
      </c>
      <c r="C21" s="3">
        <f t="shared" ref="C21:L21" si="10">C11</f>
        <v>602572.53961374355</v>
      </c>
      <c r="D21" s="3">
        <f t="shared" si="10"/>
        <v>43649.197749618354</v>
      </c>
      <c r="E21" s="3">
        <f t="shared" si="10"/>
        <v>11823.38657527135</v>
      </c>
      <c r="F21" s="3">
        <f t="shared" si="10"/>
        <v>241029.0158454974</v>
      </c>
      <c r="G21" s="3">
        <f t="shared" si="10"/>
        <v>124706.7183695093</v>
      </c>
      <c r="H21" s="3">
        <f t="shared" si="10"/>
        <v>334762.52200763533</v>
      </c>
      <c r="I21" s="3">
        <f t="shared" si="10"/>
        <v>292360.80713048868</v>
      </c>
      <c r="J21" s="3">
        <f t="shared" si="10"/>
        <v>210055.803638126</v>
      </c>
      <c r="K21" s="3">
        <f t="shared" si="10"/>
        <v>417067.52550000051</v>
      </c>
      <c r="L21">
        <f t="shared" si="10"/>
        <v>6.5175172234769514</v>
      </c>
      <c r="M21" s="3">
        <f t="shared" si="2"/>
        <v>55472.5843248897</v>
      </c>
    </row>
  </sheetData>
  <mergeCells count="6">
    <mergeCell ref="A19:A21"/>
    <mergeCell ref="A3:A5"/>
    <mergeCell ref="A6:A8"/>
    <mergeCell ref="A9:A11"/>
    <mergeCell ref="A13:A15"/>
    <mergeCell ref="A16:A1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4"/>
  <sheetViews>
    <sheetView topLeftCell="A19" zoomScale="71" workbookViewId="0">
      <selection activeCell="I23" sqref="I23"/>
    </sheetView>
  </sheetViews>
  <sheetFormatPr baseColWidth="10" defaultColWidth="11.453125" defaultRowHeight="14.5" x14ac:dyDescent="0.35"/>
  <cols>
    <col min="2" max="2" width="14.453125" style="8" bestFit="1" customWidth="1"/>
    <col min="3" max="3" width="11.81640625" style="8" bestFit="1" customWidth="1"/>
    <col min="4" max="4" width="11.54296875" style="8" bestFit="1" customWidth="1"/>
    <col min="5" max="5" width="12.81640625" style="8" bestFit="1" customWidth="1"/>
  </cols>
  <sheetData>
    <row r="1" spans="1:46" x14ac:dyDescent="0.35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</row>
    <row r="2" spans="1:46" x14ac:dyDescent="0.35">
      <c r="A2" s="8">
        <v>0</v>
      </c>
      <c r="F2" s="8"/>
      <c r="G2" s="8"/>
      <c r="H2" s="8"/>
      <c r="I2" s="8"/>
      <c r="J2" s="8"/>
    </row>
    <row r="3" spans="1:46" x14ac:dyDescent="0.35">
      <c r="A3" s="8">
        <v>1</v>
      </c>
      <c r="B3" s="8">
        <v>360252.004320001</v>
      </c>
      <c r="C3" s="8">
        <v>15569.522246598999</v>
      </c>
      <c r="D3" s="8">
        <v>3929.7670909011799</v>
      </c>
      <c r="E3" s="8">
        <v>108075.60129599999</v>
      </c>
      <c r="F3" s="8">
        <v>95830.361399999703</v>
      </c>
      <c r="G3" s="8">
        <v>230930.772</v>
      </c>
      <c r="H3" s="8">
        <v>321209.936099999</v>
      </c>
      <c r="I3" s="8">
        <v>135100.41060000099</v>
      </c>
      <c r="J3" s="8">
        <v>417067.52549999999</v>
      </c>
      <c r="N3" s="8">
        <v>360252.004320001</v>
      </c>
      <c r="O3" s="8">
        <v>15569.522246598999</v>
      </c>
      <c r="P3" s="8">
        <v>3929.7670909011799</v>
      </c>
      <c r="Q3" s="8">
        <v>108075.60129599999</v>
      </c>
      <c r="R3" s="8">
        <v>95830.361399999703</v>
      </c>
      <c r="S3" s="8">
        <v>230930.772</v>
      </c>
      <c r="T3" s="8">
        <v>321209.936099999</v>
      </c>
      <c r="U3" s="8">
        <v>135100.41060000099</v>
      </c>
      <c r="V3" s="8">
        <v>417067.52549999999</v>
      </c>
      <c r="Y3" s="8">
        <v>498810.467520001</v>
      </c>
      <c r="Z3" s="8">
        <v>76573.008000601199</v>
      </c>
      <c r="AA3" s="8">
        <v>10282.8905545247</v>
      </c>
      <c r="AB3" s="8">
        <v>149643.14025600001</v>
      </c>
      <c r="AC3" s="8">
        <v>95830.361399999703</v>
      </c>
      <c r="AD3" s="8">
        <v>230930.772</v>
      </c>
      <c r="AE3" s="8">
        <v>321209.936099999</v>
      </c>
      <c r="AF3" s="8">
        <v>135100.41060000099</v>
      </c>
      <c r="AG3" s="8">
        <v>417067.52549999999</v>
      </c>
      <c r="AJ3" s="5">
        <v>415675.38960000098</v>
      </c>
      <c r="AK3" s="5">
        <v>31772.109027115199</v>
      </c>
      <c r="AL3" s="5">
        <v>6222.1312272601999</v>
      </c>
      <c r="AM3" s="5">
        <v>166270.15583999999</v>
      </c>
      <c r="AN3" s="5">
        <v>95830.361399999703</v>
      </c>
      <c r="AO3" s="5">
        <v>230930.772</v>
      </c>
      <c r="AP3" s="5">
        <v>321209.936099999</v>
      </c>
      <c r="AQ3" s="5">
        <v>135100.41060000099</v>
      </c>
      <c r="AR3" s="5">
        <v>417067.52549999999</v>
      </c>
    </row>
    <row r="4" spans="1:46" x14ac:dyDescent="0.35">
      <c r="A4" s="8">
        <v>2</v>
      </c>
      <c r="B4" s="8">
        <v>480252.004320001</v>
      </c>
      <c r="C4" s="8">
        <v>18966.0719824308</v>
      </c>
      <c r="D4" s="8">
        <v>4425.7963455366398</v>
      </c>
      <c r="E4" s="8">
        <v>132075.60129600001</v>
      </c>
      <c r="F4" s="8">
        <v>95830.361399999703</v>
      </c>
      <c r="G4" s="8">
        <v>230930.772</v>
      </c>
      <c r="H4" s="8">
        <v>314211.35179348203</v>
      </c>
      <c r="I4" s="8">
        <v>135100.41060000099</v>
      </c>
      <c r="J4" s="8">
        <v>417067.52549999999</v>
      </c>
      <c r="N4" s="8">
        <v>480252.004320001</v>
      </c>
      <c r="O4" s="8">
        <v>18966.0719824308</v>
      </c>
      <c r="P4" s="8">
        <v>4425.7963455366398</v>
      </c>
      <c r="Q4" s="8">
        <v>132075.60129600001</v>
      </c>
      <c r="R4" s="8">
        <v>95830.361399999703</v>
      </c>
      <c r="S4" s="8">
        <v>230930.772</v>
      </c>
      <c r="T4" s="8">
        <v>314211.35179348203</v>
      </c>
      <c r="U4" s="8">
        <v>135100.41060000099</v>
      </c>
      <c r="V4" s="8">
        <v>417067.52549999999</v>
      </c>
      <c r="Y4" s="8">
        <v>678810.467520001</v>
      </c>
      <c r="Z4" s="8">
        <v>85460.646476027599</v>
      </c>
      <c r="AA4" s="8">
        <v>11580.8337708208</v>
      </c>
      <c r="AB4" s="8">
        <v>185643.14025600001</v>
      </c>
      <c r="AC4" s="8">
        <v>95830.361399999703</v>
      </c>
      <c r="AD4" s="8">
        <v>230930.772</v>
      </c>
      <c r="AE4" s="8">
        <v>314211.35179348203</v>
      </c>
      <c r="AF4" s="8">
        <v>135100.41060000099</v>
      </c>
      <c r="AG4" s="8">
        <v>417067.52549999999</v>
      </c>
      <c r="AJ4" s="5">
        <v>571675.38960000104</v>
      </c>
      <c r="AK4" s="5">
        <v>37149.979442182201</v>
      </c>
      <c r="AL4" s="5">
        <v>7007.5108804330202</v>
      </c>
      <c r="AM4" s="5">
        <v>213070.15583999999</v>
      </c>
      <c r="AN4" s="5">
        <v>95830.361399999703</v>
      </c>
      <c r="AO4" s="5">
        <v>230930.772</v>
      </c>
      <c r="AP4" s="5">
        <v>314211.35179348203</v>
      </c>
      <c r="AQ4" s="5">
        <v>135100.41060000099</v>
      </c>
      <c r="AR4" s="5">
        <v>417067.52549999999</v>
      </c>
    </row>
    <row r="5" spans="1:46" x14ac:dyDescent="0.35">
      <c r="A5" s="8">
        <v>3</v>
      </c>
      <c r="B5" s="8">
        <v>600252.004320001</v>
      </c>
      <c r="C5" s="8">
        <v>21447.105642255799</v>
      </c>
      <c r="D5" s="8">
        <v>4696.59483129214</v>
      </c>
      <c r="E5" s="8">
        <v>156075.60129600001</v>
      </c>
      <c r="F5" s="8">
        <v>95830.361399999703</v>
      </c>
      <c r="G5" s="8">
        <v>230930.772</v>
      </c>
      <c r="H5" s="8">
        <v>297577.05112783401</v>
      </c>
      <c r="I5" s="8">
        <v>135100.41060000099</v>
      </c>
      <c r="J5" s="8">
        <v>417067.52549999999</v>
      </c>
      <c r="N5" s="8">
        <v>600252.004320001</v>
      </c>
      <c r="O5" s="8">
        <v>21447.105642255799</v>
      </c>
      <c r="P5" s="8">
        <v>4696.59483129214</v>
      </c>
      <c r="Q5" s="8">
        <v>156075.60129600001</v>
      </c>
      <c r="R5" s="8">
        <v>95830.361399999703</v>
      </c>
      <c r="S5" s="8">
        <v>230930.772</v>
      </c>
      <c r="T5" s="8">
        <v>297577.05112783401</v>
      </c>
      <c r="U5" s="8">
        <v>135100.41060000099</v>
      </c>
      <c r="V5" s="8">
        <v>417067.52549999999</v>
      </c>
      <c r="Y5" s="8">
        <v>858810.467520001</v>
      </c>
      <c r="Z5" s="8">
        <v>91952.684552569699</v>
      </c>
      <c r="AA5" s="8">
        <v>12289.4231418811</v>
      </c>
      <c r="AB5" s="8">
        <v>221643.14025600001</v>
      </c>
      <c r="AC5" s="8">
        <v>95830.361399999703</v>
      </c>
      <c r="AD5" s="8">
        <v>230930.772</v>
      </c>
      <c r="AE5" s="8">
        <v>297577.05112783401</v>
      </c>
      <c r="AF5" s="8">
        <v>135100.41060000099</v>
      </c>
      <c r="AG5" s="8">
        <v>417067.52549999999</v>
      </c>
      <c r="AJ5" s="5">
        <v>727675.38960000104</v>
      </c>
      <c r="AK5" s="5">
        <v>41078.282736905101</v>
      </c>
      <c r="AL5" s="5">
        <v>7436.2751495458897</v>
      </c>
      <c r="AM5" s="5">
        <v>259870.15583999999</v>
      </c>
      <c r="AN5" s="5">
        <v>95830.361399999703</v>
      </c>
      <c r="AO5" s="5">
        <v>230930.772</v>
      </c>
      <c r="AP5" s="5">
        <v>297577.05112783401</v>
      </c>
      <c r="AQ5" s="5">
        <v>135100.41060000099</v>
      </c>
      <c r="AR5" s="5">
        <v>417067.52549999999</v>
      </c>
    </row>
    <row r="6" spans="1:46" x14ac:dyDescent="0.35">
      <c r="A6" s="8">
        <v>4</v>
      </c>
      <c r="B6" s="8">
        <v>720252.004320001</v>
      </c>
      <c r="C6" s="8">
        <v>23534.390314955799</v>
      </c>
      <c r="D6" s="8">
        <v>4901.8726916769001</v>
      </c>
      <c r="E6" s="8">
        <v>180075.60129600001</v>
      </c>
      <c r="F6" s="8">
        <v>95830.361399999703</v>
      </c>
      <c r="G6" s="8">
        <v>230930.772</v>
      </c>
      <c r="H6" s="8">
        <v>282892.49751555698</v>
      </c>
      <c r="I6" s="8">
        <v>135100.41060000099</v>
      </c>
      <c r="J6" s="8">
        <v>417067.52549999999</v>
      </c>
      <c r="N6" s="8">
        <v>720252.004320001</v>
      </c>
      <c r="O6" s="8">
        <v>23534.390314955799</v>
      </c>
      <c r="P6" s="8">
        <v>4901.8726916769001</v>
      </c>
      <c r="Q6" s="8">
        <v>180075.60129600001</v>
      </c>
      <c r="R6" s="8">
        <v>95830.361399999703</v>
      </c>
      <c r="S6" s="8">
        <v>230930.772</v>
      </c>
      <c r="T6" s="8">
        <v>282892.49751555698</v>
      </c>
      <c r="U6" s="8">
        <v>135100.41060000099</v>
      </c>
      <c r="V6" s="8">
        <v>417067.52549999999</v>
      </c>
      <c r="Y6" s="8">
        <v>1038810.4675199999</v>
      </c>
      <c r="Z6" s="8">
        <v>97414.412779467995</v>
      </c>
      <c r="AA6" s="8">
        <v>12826.5668765545</v>
      </c>
      <c r="AB6" s="8">
        <v>257643.14025600001</v>
      </c>
      <c r="AC6" s="8">
        <v>95830.361399999703</v>
      </c>
      <c r="AD6" s="8">
        <v>230930.772</v>
      </c>
      <c r="AE6" s="8">
        <v>282892.49751555698</v>
      </c>
      <c r="AF6" s="8">
        <v>135100.41060000099</v>
      </c>
      <c r="AG6" s="8">
        <v>417067.52549999999</v>
      </c>
      <c r="AJ6" s="5">
        <v>883675.38960000104</v>
      </c>
      <c r="AK6" s="5">
        <v>44383.150135346703</v>
      </c>
      <c r="AL6" s="5">
        <v>7761.2984284884396</v>
      </c>
      <c r="AM6" s="5">
        <v>306670.15584000002</v>
      </c>
      <c r="AN6" s="5">
        <v>95830.361399999703</v>
      </c>
      <c r="AO6" s="5">
        <v>230930.772</v>
      </c>
      <c r="AP6" s="5">
        <v>282892.49751555698</v>
      </c>
      <c r="AQ6" s="5">
        <v>135100.41060000099</v>
      </c>
      <c r="AR6" s="5">
        <v>417067.52549999999</v>
      </c>
    </row>
    <row r="7" spans="1:46" x14ac:dyDescent="0.35">
      <c r="A7" s="8">
        <v>5</v>
      </c>
      <c r="B7" s="8">
        <v>840252.004320001</v>
      </c>
      <c r="C7" s="8">
        <v>25311.186802617998</v>
      </c>
      <c r="D7" s="8">
        <v>5077.0721236446498</v>
      </c>
      <c r="E7" s="8">
        <v>204075.60129600001</v>
      </c>
      <c r="F7" s="8">
        <v>95830.361399999703</v>
      </c>
      <c r="G7" s="8">
        <v>230930.772</v>
      </c>
      <c r="H7" s="8">
        <v>270029.68613172497</v>
      </c>
      <c r="I7" s="8">
        <v>135100.41060000099</v>
      </c>
      <c r="J7" s="8">
        <v>417067.52549999999</v>
      </c>
      <c r="N7" s="8">
        <v>840252.004320001</v>
      </c>
      <c r="O7" s="8">
        <v>25311.186802617998</v>
      </c>
      <c r="P7" s="8">
        <v>5077.0721236446498</v>
      </c>
      <c r="Q7" s="8">
        <v>204075.60129600001</v>
      </c>
      <c r="R7" s="8">
        <v>95830.361399999703</v>
      </c>
      <c r="S7" s="8">
        <v>230930.772</v>
      </c>
      <c r="T7" s="8">
        <v>270029.68613172497</v>
      </c>
      <c r="U7" s="8">
        <v>135100.41060000099</v>
      </c>
      <c r="V7" s="8">
        <v>417067.52549999999</v>
      </c>
      <c r="Y7" s="8">
        <v>1218810.4675199999</v>
      </c>
      <c r="Z7" s="8">
        <v>102063.696922184</v>
      </c>
      <c r="AA7" s="8">
        <v>13285.0053902035</v>
      </c>
      <c r="AB7" s="8">
        <v>293643.14025599998</v>
      </c>
      <c r="AC7" s="8">
        <v>95830.361399999703</v>
      </c>
      <c r="AD7" s="8">
        <v>230930.772</v>
      </c>
      <c r="AE7" s="8">
        <v>270029.68613172497</v>
      </c>
      <c r="AF7" s="8">
        <v>135100.41060000099</v>
      </c>
      <c r="AG7" s="8">
        <v>417067.52549999999</v>
      </c>
      <c r="AJ7" s="5">
        <v>1039675.3896</v>
      </c>
      <c r="AK7" s="5">
        <v>47196.411240811998</v>
      </c>
      <c r="AL7" s="5">
        <v>8038.6975291040299</v>
      </c>
      <c r="AM7" s="5">
        <v>353470.15584000002</v>
      </c>
      <c r="AN7" s="5">
        <v>95830.361399999703</v>
      </c>
      <c r="AO7" s="5">
        <v>230930.772</v>
      </c>
      <c r="AP7" s="5">
        <v>270029.68613172497</v>
      </c>
      <c r="AQ7" s="5">
        <v>135100.41060000099</v>
      </c>
      <c r="AR7" s="5">
        <v>417067.52549999999</v>
      </c>
    </row>
    <row r="8" spans="1:46" x14ac:dyDescent="0.35">
      <c r="A8" s="8">
        <v>6</v>
      </c>
      <c r="B8" s="8">
        <v>960252.004320001</v>
      </c>
      <c r="C8" s="8">
        <v>26593.569233875402</v>
      </c>
      <c r="D8" s="8">
        <v>5252.0942072882099</v>
      </c>
      <c r="E8" s="8">
        <v>228075.60129600001</v>
      </c>
      <c r="F8" s="8">
        <v>95830.361399999703</v>
      </c>
      <c r="G8" s="8">
        <v>230930.772</v>
      </c>
      <c r="H8" s="8">
        <v>260431.677538035</v>
      </c>
      <c r="I8" s="8">
        <v>135100.41060000099</v>
      </c>
      <c r="J8" s="8">
        <v>417067.52549999999</v>
      </c>
      <c r="N8" s="8">
        <v>960252.004320001</v>
      </c>
      <c r="O8" s="8">
        <v>26593.569233875402</v>
      </c>
      <c r="P8" s="8">
        <v>5252.0942072882099</v>
      </c>
      <c r="Q8" s="8">
        <v>228075.60129600001</v>
      </c>
      <c r="R8" s="8">
        <v>95830.361399999703</v>
      </c>
      <c r="S8" s="8">
        <v>230930.772</v>
      </c>
      <c r="T8" s="8">
        <v>260431.677538035</v>
      </c>
      <c r="U8" s="8">
        <v>135100.41060000099</v>
      </c>
      <c r="V8" s="8">
        <v>417067.52549999999</v>
      </c>
      <c r="Y8" s="8">
        <v>1398810.4675199999</v>
      </c>
      <c r="Z8" s="8">
        <v>105419.264283974</v>
      </c>
      <c r="AA8" s="8">
        <v>13742.9798424041</v>
      </c>
      <c r="AB8" s="8">
        <v>329643.14025599998</v>
      </c>
      <c r="AC8" s="8">
        <v>95830.361399999703</v>
      </c>
      <c r="AD8" s="8">
        <v>230930.772</v>
      </c>
      <c r="AE8" s="8">
        <v>260431.677538035</v>
      </c>
      <c r="AF8" s="8">
        <v>135100.41060000099</v>
      </c>
      <c r="AG8" s="8">
        <v>417067.52549999999</v>
      </c>
      <c r="AJ8" s="5">
        <v>1195675.3896000001</v>
      </c>
      <c r="AK8" s="5">
        <v>49226.850090302803</v>
      </c>
      <c r="AL8" s="5">
        <v>8315.8158282063396</v>
      </c>
      <c r="AM8" s="5">
        <v>400270.15584000002</v>
      </c>
      <c r="AN8" s="5">
        <v>95830.361399999703</v>
      </c>
      <c r="AO8" s="5">
        <v>230930.772</v>
      </c>
      <c r="AP8" s="5">
        <v>260431.677538035</v>
      </c>
      <c r="AQ8" s="5">
        <v>135100.41060000099</v>
      </c>
      <c r="AR8" s="5">
        <v>417067.52549999999</v>
      </c>
    </row>
    <row r="9" spans="1:46" x14ac:dyDescent="0.35">
      <c r="A9" s="8">
        <v>7</v>
      </c>
      <c r="B9" s="8">
        <v>1080252.0043200001</v>
      </c>
      <c r="C9" s="8">
        <v>27265.5467202523</v>
      </c>
      <c r="D9" s="8">
        <v>5355.7901019757101</v>
      </c>
      <c r="E9" s="8">
        <v>252075.60129600001</v>
      </c>
      <c r="F9" s="8">
        <v>95830.361399999703</v>
      </c>
      <c r="G9" s="8">
        <v>230930.772</v>
      </c>
      <c r="H9" s="8">
        <v>255742.76934685101</v>
      </c>
      <c r="I9" s="8">
        <v>135100.41060000099</v>
      </c>
      <c r="J9" s="8">
        <v>417067.52549999999</v>
      </c>
      <c r="N9" s="8">
        <v>1080252.0043200001</v>
      </c>
      <c r="O9" s="8">
        <v>27265.5467202523</v>
      </c>
      <c r="P9" s="8">
        <v>5355.7901019757101</v>
      </c>
      <c r="Q9" s="8">
        <v>252075.60129600001</v>
      </c>
      <c r="R9" s="8">
        <v>95830.361399999703</v>
      </c>
      <c r="S9" s="8">
        <v>230930.772</v>
      </c>
      <c r="T9" s="8">
        <v>255742.76934685101</v>
      </c>
      <c r="U9" s="8">
        <v>135100.41060000099</v>
      </c>
      <c r="V9" s="8">
        <v>417067.52549999999</v>
      </c>
      <c r="Y9" s="8">
        <v>1578810.4675199999</v>
      </c>
      <c r="Z9" s="8">
        <v>107177.60537332699</v>
      </c>
      <c r="AA9" s="8">
        <v>14014.3174335031</v>
      </c>
      <c r="AB9" s="8">
        <v>365643.14025599998</v>
      </c>
      <c r="AC9" s="8">
        <v>95830.361399999703</v>
      </c>
      <c r="AD9" s="8">
        <v>230930.772</v>
      </c>
      <c r="AE9" s="8">
        <v>255742.76934685101</v>
      </c>
      <c r="AF9" s="8">
        <v>135100.41060000099</v>
      </c>
      <c r="AG9" s="8">
        <v>417067.52549999999</v>
      </c>
      <c r="AJ9" s="5">
        <v>1351675.3896000001</v>
      </c>
      <c r="AK9" s="5">
        <v>50290.814443732997</v>
      </c>
      <c r="AL9" s="5">
        <v>8480.0009947948802</v>
      </c>
      <c r="AM9" s="5">
        <v>447070.15584000002</v>
      </c>
      <c r="AN9" s="5">
        <v>95830.361399999703</v>
      </c>
      <c r="AO9" s="5">
        <v>230930.772</v>
      </c>
      <c r="AP9" s="5">
        <v>255742.76934685101</v>
      </c>
      <c r="AQ9" s="5">
        <v>135100.41060000099</v>
      </c>
      <c r="AR9" s="5">
        <v>417067.52549999999</v>
      </c>
    </row>
    <row r="10" spans="1:46" x14ac:dyDescent="0.35">
      <c r="A10" s="8">
        <v>8</v>
      </c>
      <c r="B10" s="8">
        <v>1200252.0043200001</v>
      </c>
      <c r="C10" s="8">
        <v>27684.307696460601</v>
      </c>
      <c r="D10" s="8">
        <v>5423.4134591108404</v>
      </c>
      <c r="E10" s="8">
        <v>276075.60129600001</v>
      </c>
      <c r="F10" s="8">
        <v>95830.361399999703</v>
      </c>
      <c r="G10" s="8">
        <v>230930.772</v>
      </c>
      <c r="H10" s="8">
        <v>253033.77452540799</v>
      </c>
      <c r="I10" s="8">
        <v>135100.41060000099</v>
      </c>
      <c r="J10" s="8">
        <v>417067.52549999999</v>
      </c>
      <c r="N10" s="8">
        <v>1200252.0043200001</v>
      </c>
      <c r="O10" s="8">
        <v>27684.307696460601</v>
      </c>
      <c r="P10" s="8">
        <v>5423.4134591108404</v>
      </c>
      <c r="Q10" s="8">
        <v>276075.60129600001</v>
      </c>
      <c r="R10" s="8">
        <v>95830.361399999703</v>
      </c>
      <c r="S10" s="8">
        <v>230930.772</v>
      </c>
      <c r="T10" s="8">
        <v>253033.77452540799</v>
      </c>
      <c r="U10" s="8">
        <v>135100.41060000099</v>
      </c>
      <c r="V10" s="8">
        <v>417067.52549999999</v>
      </c>
      <c r="Y10" s="8">
        <v>1758810.4675199999</v>
      </c>
      <c r="Z10" s="8">
        <v>108273.36326107199</v>
      </c>
      <c r="AA10" s="8">
        <v>14191.2652180067</v>
      </c>
      <c r="AB10" s="8">
        <v>401643.14025599998</v>
      </c>
      <c r="AC10" s="8">
        <v>95830.361399999703</v>
      </c>
      <c r="AD10" s="8">
        <v>230930.772</v>
      </c>
      <c r="AE10" s="8">
        <v>253033.77452540799</v>
      </c>
      <c r="AF10" s="8">
        <v>135100.41060000099</v>
      </c>
      <c r="AG10" s="8">
        <v>417067.52549999999</v>
      </c>
      <c r="AJ10" s="5">
        <v>1507675.3896000001</v>
      </c>
      <c r="AK10" s="5">
        <v>50953.8526560627</v>
      </c>
      <c r="AL10" s="5">
        <v>8587.0713102588306</v>
      </c>
      <c r="AM10" s="5">
        <v>493870.15584000002</v>
      </c>
      <c r="AN10" s="5">
        <v>95830.361399999703</v>
      </c>
      <c r="AO10" s="5">
        <v>230930.772</v>
      </c>
      <c r="AP10" s="5">
        <v>253033.77452540799</v>
      </c>
      <c r="AQ10" s="5">
        <v>135100.41060000099</v>
      </c>
      <c r="AR10" s="5">
        <v>417067.52549999999</v>
      </c>
    </row>
    <row r="11" spans="1:46" x14ac:dyDescent="0.35">
      <c r="A11" s="8">
        <v>9</v>
      </c>
      <c r="B11" s="8">
        <v>1320252.0043200001</v>
      </c>
      <c r="C11" s="8">
        <v>27943.322686765001</v>
      </c>
      <c r="D11" s="8">
        <v>5465.6611840894402</v>
      </c>
      <c r="E11" s="8">
        <v>300075.60129600001</v>
      </c>
      <c r="F11" s="8">
        <v>95830.361399999703</v>
      </c>
      <c r="G11" s="8">
        <v>230930.772</v>
      </c>
      <c r="H11" s="8">
        <v>251549.416169123</v>
      </c>
      <c r="I11" s="8">
        <v>135100.41060000099</v>
      </c>
      <c r="J11" s="8">
        <v>417067.52549999999</v>
      </c>
      <c r="N11" s="8">
        <v>1320252.0043200001</v>
      </c>
      <c r="O11" s="8">
        <v>27943.322686765001</v>
      </c>
      <c r="P11" s="8">
        <v>5465.6611840894402</v>
      </c>
      <c r="Q11" s="8">
        <v>300075.60129600001</v>
      </c>
      <c r="R11" s="8">
        <v>95830.361399999703</v>
      </c>
      <c r="S11" s="8">
        <v>230930.772</v>
      </c>
      <c r="T11" s="8">
        <v>251549.416169123</v>
      </c>
      <c r="U11" s="8">
        <v>135100.41060000099</v>
      </c>
      <c r="V11" s="8">
        <v>417067.52549999999</v>
      </c>
      <c r="Y11" s="8">
        <v>1938810.4675199999</v>
      </c>
      <c r="Z11" s="8">
        <v>108951.119152368</v>
      </c>
      <c r="AA11" s="8">
        <v>14301.813431700601</v>
      </c>
      <c r="AB11" s="8">
        <v>437643.14025599998</v>
      </c>
      <c r="AC11" s="8">
        <v>95830.361399999703</v>
      </c>
      <c r="AD11" s="8">
        <v>230930.772</v>
      </c>
      <c r="AE11" s="8">
        <v>251549.416169123</v>
      </c>
      <c r="AF11" s="8">
        <v>135100.41060000099</v>
      </c>
      <c r="AG11" s="8">
        <v>417067.52549999999</v>
      </c>
      <c r="AJ11" s="5">
        <v>1663675.3896000001</v>
      </c>
      <c r="AK11" s="5">
        <v>51363.959724044696</v>
      </c>
      <c r="AL11" s="5">
        <v>8653.96354147495</v>
      </c>
      <c r="AM11" s="5">
        <v>540670.15584000002</v>
      </c>
      <c r="AN11" s="5">
        <v>95830.361399999703</v>
      </c>
      <c r="AO11" s="5">
        <v>230930.772</v>
      </c>
      <c r="AP11" s="5">
        <v>251549.416169123</v>
      </c>
      <c r="AQ11" s="5">
        <v>135100.41060000099</v>
      </c>
      <c r="AR11" s="5">
        <v>417067.52549999999</v>
      </c>
    </row>
    <row r="12" spans="1:46" x14ac:dyDescent="0.35">
      <c r="A12" s="8">
        <v>10</v>
      </c>
      <c r="B12" s="8">
        <v>1440252.0043200001</v>
      </c>
      <c r="C12" s="8">
        <v>28181.903482415401</v>
      </c>
      <c r="D12" s="8">
        <v>5492.6300176982604</v>
      </c>
      <c r="E12" s="8">
        <v>324075.60129600001</v>
      </c>
      <c r="F12" s="8">
        <v>95830.361399999703</v>
      </c>
      <c r="G12" s="8">
        <v>230930.772</v>
      </c>
      <c r="H12" s="8">
        <v>250017.994903866</v>
      </c>
      <c r="I12" s="8">
        <v>135100.41060000099</v>
      </c>
      <c r="J12" s="8">
        <v>417067.52549999999</v>
      </c>
      <c r="N12" s="8">
        <v>1440252.0043200001</v>
      </c>
      <c r="O12" s="8">
        <v>28181.903482415401</v>
      </c>
      <c r="P12" s="8">
        <v>5492.6300176982604</v>
      </c>
      <c r="Q12" s="8">
        <v>324075.60129600001</v>
      </c>
      <c r="R12" s="8">
        <v>95830.361399999703</v>
      </c>
      <c r="S12" s="8">
        <v>230930.772</v>
      </c>
      <c r="T12" s="8">
        <v>250017.994903866</v>
      </c>
      <c r="U12" s="8">
        <v>135100.41060000099</v>
      </c>
      <c r="V12" s="8">
        <v>417067.52549999999</v>
      </c>
      <c r="Y12" s="8">
        <v>2118810.4675199999</v>
      </c>
      <c r="Z12" s="8">
        <v>109575.405567654</v>
      </c>
      <c r="AA12" s="8">
        <v>14372.381879643701</v>
      </c>
      <c r="AB12" s="8">
        <v>473643.14025599998</v>
      </c>
      <c r="AC12" s="8">
        <v>95830.361399999703</v>
      </c>
      <c r="AD12" s="8">
        <v>230930.772</v>
      </c>
      <c r="AE12" s="8">
        <v>250017.994903866</v>
      </c>
      <c r="AF12" s="8">
        <v>135100.41060000099</v>
      </c>
      <c r="AG12" s="8">
        <v>417067.52549999999</v>
      </c>
      <c r="AJ12" s="5">
        <v>1819675.3896000001</v>
      </c>
      <c r="AK12" s="5">
        <v>51741.712650491099</v>
      </c>
      <c r="AL12" s="5">
        <v>8696.6641946889104</v>
      </c>
      <c r="AM12" s="5">
        <v>587470.15584000002</v>
      </c>
      <c r="AN12" s="5">
        <v>95830.361399999703</v>
      </c>
      <c r="AO12" s="5">
        <v>230930.772</v>
      </c>
      <c r="AP12" s="5">
        <v>250017.994903866</v>
      </c>
      <c r="AQ12" s="5">
        <v>135100.41060000099</v>
      </c>
      <c r="AR12" s="5">
        <v>417067.52549999999</v>
      </c>
    </row>
    <row r="13" spans="1:46" x14ac:dyDescent="0.35">
      <c r="A13" s="8">
        <v>11</v>
      </c>
      <c r="B13" s="8">
        <v>1560252.0043200001</v>
      </c>
      <c r="C13" s="8">
        <v>28330.384651471599</v>
      </c>
      <c r="D13" s="8">
        <v>5508.7906296071897</v>
      </c>
      <c r="E13" s="8">
        <v>348075.60129600001</v>
      </c>
      <c r="F13" s="8">
        <v>95830.361399999703</v>
      </c>
      <c r="G13" s="8">
        <v>230930.772</v>
      </c>
      <c r="H13" s="8">
        <v>249167.87697672099</v>
      </c>
      <c r="I13" s="8">
        <v>135100.41060000099</v>
      </c>
      <c r="J13" s="8">
        <v>417067.52549999999</v>
      </c>
      <c r="N13" s="8">
        <v>1560252.0043200001</v>
      </c>
      <c r="O13" s="8">
        <v>28330.384651471599</v>
      </c>
      <c r="P13" s="8">
        <v>5508.7906296071897</v>
      </c>
      <c r="Q13" s="8">
        <v>348075.60129600001</v>
      </c>
      <c r="R13" s="8">
        <v>95830.361399999703</v>
      </c>
      <c r="S13" s="8">
        <v>230930.772</v>
      </c>
      <c r="T13" s="8">
        <v>249167.87697672099</v>
      </c>
      <c r="U13" s="8">
        <v>135100.41060000099</v>
      </c>
      <c r="V13" s="8">
        <v>417067.52549999999</v>
      </c>
      <c r="Y13" s="8">
        <v>2298810.4675199999</v>
      </c>
      <c r="Z13" s="8">
        <v>109963.93129335099</v>
      </c>
      <c r="AA13" s="8">
        <v>14414.6688141388</v>
      </c>
      <c r="AB13" s="8">
        <v>509643.14025599998</v>
      </c>
      <c r="AC13" s="8">
        <v>95830.361399999703</v>
      </c>
      <c r="AD13" s="8">
        <v>230930.772</v>
      </c>
      <c r="AE13" s="8">
        <v>249167.87697672099</v>
      </c>
      <c r="AF13" s="8">
        <v>135100.41060000099</v>
      </c>
      <c r="AG13" s="8">
        <v>417067.52549999999</v>
      </c>
      <c r="AJ13" s="5">
        <v>1975675.3896000001</v>
      </c>
      <c r="AK13" s="5">
        <v>51976.807834830099</v>
      </c>
      <c r="AL13" s="5">
        <v>8722.2518302113895</v>
      </c>
      <c r="AM13" s="5">
        <v>634270.15584000002</v>
      </c>
      <c r="AN13" s="5">
        <v>95830.361399999703</v>
      </c>
      <c r="AO13" s="5">
        <v>230930.772</v>
      </c>
      <c r="AP13" s="5">
        <v>249167.87697672099</v>
      </c>
      <c r="AQ13" s="5">
        <v>135100.41060000099</v>
      </c>
      <c r="AR13" s="5">
        <v>417067.52549999999</v>
      </c>
    </row>
    <row r="15" spans="1:46" x14ac:dyDescent="0.35">
      <c r="B15" t="str">
        <f t="shared" ref="B15:J15" si="0">B1</f>
        <v>Investkosten</v>
      </c>
      <c r="C15" t="str">
        <f t="shared" si="0"/>
        <v>Ersparnisse Prosumer</v>
      </c>
      <c r="D15" t="str">
        <f t="shared" si="0"/>
        <v>Ersparnisse Consumer</v>
      </c>
      <c r="E15" t="str">
        <f t="shared" si="0"/>
        <v>Förderkosten</v>
      </c>
      <c r="F15" t="str">
        <f t="shared" si="0"/>
        <v>Eigenverbrauch</v>
      </c>
      <c r="G15" t="str">
        <f t="shared" si="0"/>
        <v>Erzeugung</v>
      </c>
      <c r="H15" t="str">
        <f t="shared" si="0"/>
        <v>Netzbezug</v>
      </c>
      <c r="I15" t="str">
        <f t="shared" si="0"/>
        <v>Netzeinspeisung</v>
      </c>
      <c r="J15" t="str">
        <f t="shared" si="0"/>
        <v>Verbrauch</v>
      </c>
      <c r="L15" t="s">
        <v>19</v>
      </c>
      <c r="N15" s="8">
        <f t="shared" ref="N15:V15" si="1">N1</f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/>
      <c r="X15" s="8" t="s">
        <v>19</v>
      </c>
      <c r="Y15" s="8">
        <f t="shared" ref="Y15:AG15" si="2">Y1</f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/>
      <c r="AI15" s="8" t="s">
        <v>19</v>
      </c>
      <c r="AJ15" s="8">
        <f t="shared" ref="AJ15:AR15" si="3">AJ1</f>
        <v>0</v>
      </c>
      <c r="AK15" s="8">
        <f t="shared" si="3"/>
        <v>0</v>
      </c>
      <c r="AL15" s="8">
        <f t="shared" si="3"/>
        <v>0</v>
      </c>
      <c r="AM15" s="8">
        <f t="shared" si="3"/>
        <v>0</v>
      </c>
      <c r="AN15" s="8">
        <f t="shared" si="3"/>
        <v>0</v>
      </c>
      <c r="AO15" s="8">
        <f t="shared" si="3"/>
        <v>0</v>
      </c>
      <c r="AP15" s="8">
        <f t="shared" si="3"/>
        <v>0</v>
      </c>
      <c r="AQ15" s="8">
        <f t="shared" si="3"/>
        <v>0</v>
      </c>
      <c r="AR15" s="8">
        <f t="shared" si="3"/>
        <v>0</v>
      </c>
      <c r="AS15" s="8"/>
      <c r="AT15" s="8" t="s">
        <v>19</v>
      </c>
    </row>
    <row r="16" spans="1:46" x14ac:dyDescent="0.35">
      <c r="A16" s="6">
        <v>0</v>
      </c>
      <c r="B16" s="4">
        <f t="shared" ref="B16:J16" si="4">B3</f>
        <v>360252.004320001</v>
      </c>
      <c r="C16" s="4">
        <f t="shared" si="4"/>
        <v>15569.522246598999</v>
      </c>
      <c r="D16" s="4">
        <f t="shared" si="4"/>
        <v>3929.7670909011799</v>
      </c>
      <c r="E16" s="4">
        <f t="shared" si="4"/>
        <v>108075.60129599999</v>
      </c>
      <c r="F16" s="5">
        <f t="shared" si="4"/>
        <v>95830.361399999703</v>
      </c>
      <c r="G16" s="5">
        <f t="shared" si="4"/>
        <v>230930.772</v>
      </c>
      <c r="H16" s="5">
        <f t="shared" si="4"/>
        <v>321209.936099999</v>
      </c>
      <c r="I16" s="5">
        <f t="shared" si="4"/>
        <v>135100.41060000099</v>
      </c>
      <c r="J16" s="5">
        <f t="shared" si="4"/>
        <v>417067.52549999999</v>
      </c>
      <c r="K16" s="3">
        <f t="shared" ref="K16:K26" si="5">C16+D16</f>
        <v>19499.28933750018</v>
      </c>
      <c r="L16">
        <f t="shared" ref="L16:L26" si="6">(B16-E16)/(C16+D16)</f>
        <v>12.932594550460173</v>
      </c>
      <c r="N16" s="4">
        <f t="shared" ref="N16:V16" si="7">N3</f>
        <v>360252.004320001</v>
      </c>
      <c r="O16" s="4">
        <f t="shared" si="7"/>
        <v>15569.522246598999</v>
      </c>
      <c r="P16" s="4">
        <f t="shared" si="7"/>
        <v>3929.7670909011799</v>
      </c>
      <c r="Q16" s="4">
        <f t="shared" si="7"/>
        <v>108075.60129599999</v>
      </c>
      <c r="R16" s="5">
        <f t="shared" si="7"/>
        <v>95830.361399999703</v>
      </c>
      <c r="S16" s="5">
        <f t="shared" si="7"/>
        <v>230930.772</v>
      </c>
      <c r="T16" s="5">
        <f t="shared" si="7"/>
        <v>321209.936099999</v>
      </c>
      <c r="U16" s="5">
        <f t="shared" si="7"/>
        <v>135100.41060000099</v>
      </c>
      <c r="V16" s="5">
        <f t="shared" si="7"/>
        <v>417067.52549999999</v>
      </c>
      <c r="W16" s="3">
        <f t="shared" ref="W16:W26" si="8">O16+P16</f>
        <v>19499.28933750018</v>
      </c>
      <c r="X16" s="8">
        <f t="shared" ref="X16:X26" si="9">(N16-Q16)/(O16+P16)</f>
        <v>12.932594550460173</v>
      </c>
      <c r="Y16" s="4">
        <f t="shared" ref="Y16:AG16" si="10">Y3</f>
        <v>498810.467520001</v>
      </c>
      <c r="Z16" s="4">
        <f t="shared" si="10"/>
        <v>76573.008000601199</v>
      </c>
      <c r="AA16" s="4">
        <f t="shared" si="10"/>
        <v>10282.8905545247</v>
      </c>
      <c r="AB16" s="4">
        <f t="shared" si="10"/>
        <v>149643.14025600001</v>
      </c>
      <c r="AC16" s="5">
        <f t="shared" si="10"/>
        <v>95830.361399999703</v>
      </c>
      <c r="AD16" s="5">
        <f t="shared" si="10"/>
        <v>230930.772</v>
      </c>
      <c r="AE16" s="5">
        <f t="shared" si="10"/>
        <v>321209.936099999</v>
      </c>
      <c r="AF16" s="5">
        <f t="shared" si="10"/>
        <v>135100.41060000099</v>
      </c>
      <c r="AG16" s="5">
        <f t="shared" si="10"/>
        <v>417067.52549999999</v>
      </c>
      <c r="AH16" s="3">
        <f t="shared" ref="AH16:AH26" si="11">Z16+AA16</f>
        <v>86855.898555125896</v>
      </c>
      <c r="AI16" s="8">
        <f t="shared" ref="AI16:AI26" si="12">(Y16-AB16)/(Z16+AA16)</f>
        <v>4.0200761614640452</v>
      </c>
      <c r="AJ16" s="4">
        <f t="shared" ref="AJ16:AR16" si="13">AJ3</f>
        <v>415675.38960000098</v>
      </c>
      <c r="AK16" s="4">
        <f t="shared" si="13"/>
        <v>31772.109027115199</v>
      </c>
      <c r="AL16" s="4">
        <f t="shared" si="13"/>
        <v>6222.1312272601999</v>
      </c>
      <c r="AM16" s="4">
        <f t="shared" si="13"/>
        <v>166270.15583999999</v>
      </c>
      <c r="AN16" s="5">
        <f t="shared" si="13"/>
        <v>95830.361399999703</v>
      </c>
      <c r="AO16" s="5">
        <f t="shared" si="13"/>
        <v>230930.772</v>
      </c>
      <c r="AP16" s="5">
        <f t="shared" si="13"/>
        <v>321209.936099999</v>
      </c>
      <c r="AQ16" s="5">
        <f t="shared" si="13"/>
        <v>135100.41060000099</v>
      </c>
      <c r="AR16" s="5">
        <f t="shared" si="13"/>
        <v>417067.52549999999</v>
      </c>
      <c r="AS16" s="3">
        <f t="shared" ref="AS16:AS26" si="14">AK16+AL16</f>
        <v>37994.2402543754</v>
      </c>
      <c r="AT16" s="8">
        <f t="shared" ref="AT16:AT26" si="15">(AJ16-AM16)/(AK16+AL16)</f>
        <v>6.5642905895790244</v>
      </c>
    </row>
    <row r="17" spans="1:46" x14ac:dyDescent="0.35">
      <c r="A17" s="6">
        <v>100</v>
      </c>
      <c r="B17" s="4">
        <f t="shared" ref="B17:J17" si="16">B4</f>
        <v>480252.004320001</v>
      </c>
      <c r="C17" s="4">
        <f t="shared" si="16"/>
        <v>18966.0719824308</v>
      </c>
      <c r="D17" s="4">
        <f t="shared" si="16"/>
        <v>4425.7963455366398</v>
      </c>
      <c r="E17" s="4">
        <f t="shared" si="16"/>
        <v>132075.60129600001</v>
      </c>
      <c r="F17" s="5">
        <f t="shared" si="16"/>
        <v>95830.361399999703</v>
      </c>
      <c r="G17" s="5">
        <f t="shared" si="16"/>
        <v>230930.772</v>
      </c>
      <c r="H17" s="5">
        <f t="shared" si="16"/>
        <v>314211.35179348203</v>
      </c>
      <c r="I17" s="5">
        <f t="shared" si="16"/>
        <v>135100.41060000099</v>
      </c>
      <c r="J17" s="5">
        <f t="shared" si="16"/>
        <v>417067.52549999999</v>
      </c>
      <c r="K17" s="3">
        <f t="shared" si="5"/>
        <v>23391.868327967441</v>
      </c>
      <c r="L17">
        <f t="shared" si="6"/>
        <v>14.884505937805722</v>
      </c>
      <c r="N17" s="4">
        <f t="shared" ref="N17:V17" si="17">N4</f>
        <v>480252.004320001</v>
      </c>
      <c r="O17" s="4">
        <f t="shared" si="17"/>
        <v>18966.0719824308</v>
      </c>
      <c r="P17" s="4">
        <f t="shared" si="17"/>
        <v>4425.7963455366398</v>
      </c>
      <c r="Q17" s="4">
        <f t="shared" si="17"/>
        <v>132075.60129600001</v>
      </c>
      <c r="R17" s="5">
        <f t="shared" si="17"/>
        <v>95830.361399999703</v>
      </c>
      <c r="S17" s="5">
        <f t="shared" si="17"/>
        <v>230930.772</v>
      </c>
      <c r="T17" s="5">
        <f t="shared" si="17"/>
        <v>314211.35179348203</v>
      </c>
      <c r="U17" s="5">
        <f t="shared" si="17"/>
        <v>135100.41060000099</v>
      </c>
      <c r="V17" s="5">
        <f t="shared" si="17"/>
        <v>417067.52549999999</v>
      </c>
      <c r="W17" s="3">
        <f t="shared" si="8"/>
        <v>23391.868327967441</v>
      </c>
      <c r="X17" s="8">
        <f t="shared" si="9"/>
        <v>14.884505937805722</v>
      </c>
      <c r="Y17" s="4">
        <f t="shared" ref="Y17:AG17" si="18">Y4</f>
        <v>678810.467520001</v>
      </c>
      <c r="Z17" s="4">
        <f t="shared" si="18"/>
        <v>85460.646476027599</v>
      </c>
      <c r="AA17" s="4">
        <f t="shared" si="18"/>
        <v>11580.8337708208</v>
      </c>
      <c r="AB17" s="4">
        <f t="shared" si="18"/>
        <v>185643.14025600001</v>
      </c>
      <c r="AC17" s="5">
        <f t="shared" si="18"/>
        <v>95830.361399999703</v>
      </c>
      <c r="AD17" s="5">
        <f t="shared" si="18"/>
        <v>230930.772</v>
      </c>
      <c r="AE17" s="5">
        <f t="shared" si="18"/>
        <v>314211.35179348203</v>
      </c>
      <c r="AF17" s="5">
        <f t="shared" si="18"/>
        <v>135100.41060000099</v>
      </c>
      <c r="AG17" s="5">
        <f t="shared" si="18"/>
        <v>417067.52549999999</v>
      </c>
      <c r="AH17" s="3">
        <f t="shared" si="11"/>
        <v>97041.480246848398</v>
      </c>
      <c r="AI17" s="8">
        <f t="shared" si="12"/>
        <v>5.082026016189273</v>
      </c>
      <c r="AJ17" s="4">
        <f t="shared" ref="AJ17:AR17" si="19">AJ4</f>
        <v>571675.38960000104</v>
      </c>
      <c r="AK17" s="4">
        <f t="shared" si="19"/>
        <v>37149.979442182201</v>
      </c>
      <c r="AL17" s="4">
        <f t="shared" si="19"/>
        <v>7007.5108804330202</v>
      </c>
      <c r="AM17" s="4">
        <f t="shared" si="19"/>
        <v>213070.15583999999</v>
      </c>
      <c r="AN17" s="5">
        <f t="shared" si="19"/>
        <v>95830.361399999703</v>
      </c>
      <c r="AO17" s="5">
        <f t="shared" si="19"/>
        <v>230930.772</v>
      </c>
      <c r="AP17" s="5">
        <f t="shared" si="19"/>
        <v>314211.35179348203</v>
      </c>
      <c r="AQ17" s="5">
        <f t="shared" si="19"/>
        <v>135100.41060000099</v>
      </c>
      <c r="AR17" s="5">
        <f t="shared" si="19"/>
        <v>417067.52549999999</v>
      </c>
      <c r="AS17" s="3">
        <f t="shared" si="14"/>
        <v>44157.490322615224</v>
      </c>
      <c r="AT17" s="8">
        <f t="shared" si="15"/>
        <v>8.1210510638178555</v>
      </c>
    </row>
    <row r="18" spans="1:46" x14ac:dyDescent="0.35">
      <c r="A18" s="6">
        <v>200</v>
      </c>
      <c r="B18" s="4">
        <f t="shared" ref="B18:J18" si="20">B5</f>
        <v>600252.004320001</v>
      </c>
      <c r="C18" s="4">
        <f t="shared" si="20"/>
        <v>21447.105642255799</v>
      </c>
      <c r="D18" s="4">
        <f t="shared" si="20"/>
        <v>4696.59483129214</v>
      </c>
      <c r="E18" s="4">
        <f t="shared" si="20"/>
        <v>156075.60129600001</v>
      </c>
      <c r="F18" s="5">
        <f t="shared" si="20"/>
        <v>95830.361399999703</v>
      </c>
      <c r="G18" s="5">
        <f t="shared" si="20"/>
        <v>230930.772</v>
      </c>
      <c r="H18" s="5">
        <f t="shared" si="20"/>
        <v>297577.05112783401</v>
      </c>
      <c r="I18" s="5">
        <f t="shared" si="20"/>
        <v>135100.41060000099</v>
      </c>
      <c r="J18" s="5">
        <f t="shared" si="20"/>
        <v>417067.52549999999</v>
      </c>
      <c r="K18" s="3">
        <f t="shared" si="5"/>
        <v>26143.700473547939</v>
      </c>
      <c r="L18">
        <f t="shared" si="6"/>
        <v>16.989806147504495</v>
      </c>
      <c r="N18" s="4">
        <f t="shared" ref="N18:V18" si="21">N5</f>
        <v>600252.004320001</v>
      </c>
      <c r="O18" s="4">
        <f t="shared" si="21"/>
        <v>21447.105642255799</v>
      </c>
      <c r="P18" s="4">
        <f t="shared" si="21"/>
        <v>4696.59483129214</v>
      </c>
      <c r="Q18" s="4">
        <f t="shared" si="21"/>
        <v>156075.60129600001</v>
      </c>
      <c r="R18" s="5">
        <f t="shared" si="21"/>
        <v>95830.361399999703</v>
      </c>
      <c r="S18" s="5">
        <f t="shared" si="21"/>
        <v>230930.772</v>
      </c>
      <c r="T18" s="5">
        <f t="shared" si="21"/>
        <v>297577.05112783401</v>
      </c>
      <c r="U18" s="5">
        <f t="shared" si="21"/>
        <v>135100.41060000099</v>
      </c>
      <c r="V18" s="5">
        <f t="shared" si="21"/>
        <v>417067.52549999999</v>
      </c>
      <c r="W18" s="3">
        <f t="shared" si="8"/>
        <v>26143.700473547939</v>
      </c>
      <c r="X18" s="8">
        <f t="shared" si="9"/>
        <v>16.989806147504495</v>
      </c>
      <c r="Y18" s="4">
        <f t="shared" ref="Y18:AG18" si="22">Y5</f>
        <v>858810.467520001</v>
      </c>
      <c r="Z18" s="4">
        <f t="shared" si="22"/>
        <v>91952.684552569699</v>
      </c>
      <c r="AA18" s="4">
        <f t="shared" si="22"/>
        <v>12289.4231418811</v>
      </c>
      <c r="AB18" s="4">
        <f t="shared" si="22"/>
        <v>221643.14025600001</v>
      </c>
      <c r="AC18" s="5">
        <f t="shared" si="22"/>
        <v>95830.361399999703</v>
      </c>
      <c r="AD18" s="5">
        <f t="shared" si="22"/>
        <v>230930.772</v>
      </c>
      <c r="AE18" s="5">
        <f t="shared" si="22"/>
        <v>297577.05112783401</v>
      </c>
      <c r="AF18" s="5">
        <f t="shared" si="22"/>
        <v>135100.41060000099</v>
      </c>
      <c r="AG18" s="5">
        <f t="shared" si="22"/>
        <v>417067.52549999999</v>
      </c>
      <c r="AH18" s="3">
        <f t="shared" si="11"/>
        <v>104242.10769445079</v>
      </c>
      <c r="AI18" s="8">
        <f t="shared" si="12"/>
        <v>6.1123795494583986</v>
      </c>
      <c r="AJ18" s="4">
        <f t="shared" ref="AJ18:AR18" si="23">AJ5</f>
        <v>727675.38960000104</v>
      </c>
      <c r="AK18" s="4">
        <f t="shared" si="23"/>
        <v>41078.282736905101</v>
      </c>
      <c r="AL18" s="4">
        <f t="shared" si="23"/>
        <v>7436.2751495458897</v>
      </c>
      <c r="AM18" s="4">
        <f t="shared" si="23"/>
        <v>259870.15583999999</v>
      </c>
      <c r="AN18" s="5">
        <f t="shared" si="23"/>
        <v>95830.361399999703</v>
      </c>
      <c r="AO18" s="5">
        <f t="shared" si="23"/>
        <v>230930.772</v>
      </c>
      <c r="AP18" s="5">
        <f t="shared" si="23"/>
        <v>297577.05112783401</v>
      </c>
      <c r="AQ18" s="5">
        <f t="shared" si="23"/>
        <v>135100.41060000099</v>
      </c>
      <c r="AR18" s="5">
        <f t="shared" si="23"/>
        <v>417067.52549999999</v>
      </c>
      <c r="AS18" s="3">
        <f t="shared" si="14"/>
        <v>48514.557886450988</v>
      </c>
      <c r="AT18" s="8">
        <f t="shared" si="15"/>
        <v>9.642574397048115</v>
      </c>
    </row>
    <row r="19" spans="1:46" x14ac:dyDescent="0.35">
      <c r="A19" s="6">
        <v>300</v>
      </c>
      <c r="B19" s="4">
        <f t="shared" ref="B19:J19" si="24">B6</f>
        <v>720252.004320001</v>
      </c>
      <c r="C19" s="4">
        <f t="shared" si="24"/>
        <v>23534.390314955799</v>
      </c>
      <c r="D19" s="4">
        <f t="shared" si="24"/>
        <v>4901.8726916769001</v>
      </c>
      <c r="E19" s="4">
        <f t="shared" si="24"/>
        <v>180075.60129600001</v>
      </c>
      <c r="F19" s="5">
        <f t="shared" si="24"/>
        <v>95830.361399999703</v>
      </c>
      <c r="G19" s="5">
        <f t="shared" si="24"/>
        <v>230930.772</v>
      </c>
      <c r="H19" s="5">
        <f t="shared" si="24"/>
        <v>282892.49751555698</v>
      </c>
      <c r="I19" s="5">
        <f t="shared" si="24"/>
        <v>135100.41060000099</v>
      </c>
      <c r="J19" s="5">
        <f t="shared" si="24"/>
        <v>417067.52549999999</v>
      </c>
      <c r="K19" s="3">
        <f t="shared" si="5"/>
        <v>28436.2630066327</v>
      </c>
      <c r="L19">
        <f t="shared" si="6"/>
        <v>18.996040474727849</v>
      </c>
      <c r="N19" s="4">
        <f t="shared" ref="N19:V19" si="25">N6</f>
        <v>720252.004320001</v>
      </c>
      <c r="O19" s="4">
        <f t="shared" si="25"/>
        <v>23534.390314955799</v>
      </c>
      <c r="P19" s="4">
        <f t="shared" si="25"/>
        <v>4901.8726916769001</v>
      </c>
      <c r="Q19" s="4">
        <f t="shared" si="25"/>
        <v>180075.60129600001</v>
      </c>
      <c r="R19" s="5">
        <f t="shared" si="25"/>
        <v>95830.361399999703</v>
      </c>
      <c r="S19" s="5">
        <f t="shared" si="25"/>
        <v>230930.772</v>
      </c>
      <c r="T19" s="5">
        <f t="shared" si="25"/>
        <v>282892.49751555698</v>
      </c>
      <c r="U19" s="5">
        <f t="shared" si="25"/>
        <v>135100.41060000099</v>
      </c>
      <c r="V19" s="5">
        <f t="shared" si="25"/>
        <v>417067.52549999999</v>
      </c>
      <c r="W19" s="3">
        <f t="shared" si="8"/>
        <v>28436.2630066327</v>
      </c>
      <c r="X19" s="8">
        <f t="shared" si="9"/>
        <v>18.996040474727849</v>
      </c>
      <c r="Y19" s="4">
        <f t="shared" ref="Y19:AG19" si="26">Y6</f>
        <v>1038810.4675199999</v>
      </c>
      <c r="Z19" s="4">
        <f t="shared" si="26"/>
        <v>97414.412779467995</v>
      </c>
      <c r="AA19" s="4">
        <f t="shared" si="26"/>
        <v>12826.5668765545</v>
      </c>
      <c r="AB19" s="4">
        <f t="shared" si="26"/>
        <v>257643.14025600001</v>
      </c>
      <c r="AC19" s="5">
        <f t="shared" si="26"/>
        <v>95830.361399999703</v>
      </c>
      <c r="AD19" s="5">
        <f t="shared" si="26"/>
        <v>230930.772</v>
      </c>
      <c r="AE19" s="5">
        <f t="shared" si="26"/>
        <v>282892.49751555698</v>
      </c>
      <c r="AF19" s="5">
        <f t="shared" si="26"/>
        <v>135100.41060000099</v>
      </c>
      <c r="AG19" s="5">
        <f t="shared" si="26"/>
        <v>417067.52549999999</v>
      </c>
      <c r="AH19" s="3">
        <f t="shared" si="11"/>
        <v>110240.97965602249</v>
      </c>
      <c r="AI19" s="8">
        <f t="shared" si="12"/>
        <v>7.0859976907083357</v>
      </c>
      <c r="AJ19" s="4">
        <f t="shared" ref="AJ19:AR19" si="27">AJ6</f>
        <v>883675.38960000104</v>
      </c>
      <c r="AK19" s="4">
        <f t="shared" si="27"/>
        <v>44383.150135346703</v>
      </c>
      <c r="AL19" s="4">
        <f t="shared" si="27"/>
        <v>7761.2984284884396</v>
      </c>
      <c r="AM19" s="4">
        <f t="shared" si="27"/>
        <v>306670.15584000002</v>
      </c>
      <c r="AN19" s="5">
        <f t="shared" si="27"/>
        <v>95830.361399999703</v>
      </c>
      <c r="AO19" s="5">
        <f t="shared" si="27"/>
        <v>230930.772</v>
      </c>
      <c r="AP19" s="5">
        <f t="shared" si="27"/>
        <v>282892.49751555698</v>
      </c>
      <c r="AQ19" s="5">
        <f t="shared" si="27"/>
        <v>135100.41060000099</v>
      </c>
      <c r="AR19" s="5">
        <f t="shared" si="27"/>
        <v>417067.52549999999</v>
      </c>
      <c r="AS19" s="3">
        <f t="shared" si="14"/>
        <v>52144.44856383514</v>
      </c>
      <c r="AT19" s="8">
        <f t="shared" si="15"/>
        <v>11.065516074134569</v>
      </c>
    </row>
    <row r="20" spans="1:46" x14ac:dyDescent="0.35">
      <c r="A20" s="6">
        <v>400</v>
      </c>
      <c r="B20" s="4">
        <f t="shared" ref="B20:J20" si="28">B7</f>
        <v>840252.004320001</v>
      </c>
      <c r="C20" s="4">
        <f t="shared" si="28"/>
        <v>25311.186802617998</v>
      </c>
      <c r="D20" s="4">
        <f t="shared" si="28"/>
        <v>5077.0721236446498</v>
      </c>
      <c r="E20" s="4">
        <f t="shared" si="28"/>
        <v>204075.60129600001</v>
      </c>
      <c r="F20" s="5">
        <f t="shared" si="28"/>
        <v>95830.361399999703</v>
      </c>
      <c r="G20" s="5">
        <f t="shared" si="28"/>
        <v>230930.772</v>
      </c>
      <c r="H20" s="5">
        <f t="shared" si="28"/>
        <v>270029.68613172497</v>
      </c>
      <c r="I20" s="5">
        <f t="shared" si="28"/>
        <v>135100.41060000099</v>
      </c>
      <c r="J20" s="5">
        <f t="shared" si="28"/>
        <v>417067.52549999999</v>
      </c>
      <c r="K20" s="3">
        <f t="shared" si="5"/>
        <v>30388.25892626265</v>
      </c>
      <c r="L20">
        <f t="shared" si="6"/>
        <v>20.934940845663061</v>
      </c>
      <c r="N20" s="4">
        <f t="shared" ref="N20:V20" si="29">N7</f>
        <v>840252.004320001</v>
      </c>
      <c r="O20" s="4">
        <f t="shared" si="29"/>
        <v>25311.186802617998</v>
      </c>
      <c r="P20" s="4">
        <f t="shared" si="29"/>
        <v>5077.0721236446498</v>
      </c>
      <c r="Q20" s="4">
        <f t="shared" si="29"/>
        <v>204075.60129600001</v>
      </c>
      <c r="R20" s="5">
        <f t="shared" si="29"/>
        <v>95830.361399999703</v>
      </c>
      <c r="S20" s="5">
        <f t="shared" si="29"/>
        <v>230930.772</v>
      </c>
      <c r="T20" s="5">
        <f t="shared" si="29"/>
        <v>270029.68613172497</v>
      </c>
      <c r="U20" s="5">
        <f t="shared" si="29"/>
        <v>135100.41060000099</v>
      </c>
      <c r="V20" s="5">
        <f t="shared" si="29"/>
        <v>417067.52549999999</v>
      </c>
      <c r="W20" s="3">
        <f t="shared" si="8"/>
        <v>30388.25892626265</v>
      </c>
      <c r="X20" s="8">
        <f t="shared" si="9"/>
        <v>20.934940845663061</v>
      </c>
      <c r="Y20" s="4">
        <f t="shared" ref="Y20:AG20" si="30">Y7</f>
        <v>1218810.4675199999</v>
      </c>
      <c r="Z20" s="4">
        <f t="shared" si="30"/>
        <v>102063.696922184</v>
      </c>
      <c r="AA20" s="4">
        <f t="shared" si="30"/>
        <v>13285.0053902035</v>
      </c>
      <c r="AB20" s="4">
        <f t="shared" si="30"/>
        <v>293643.14025599998</v>
      </c>
      <c r="AC20" s="5">
        <f t="shared" si="30"/>
        <v>95830.361399999703</v>
      </c>
      <c r="AD20" s="5">
        <f t="shared" si="30"/>
        <v>230930.772</v>
      </c>
      <c r="AE20" s="5">
        <f t="shared" si="30"/>
        <v>270029.68613172497</v>
      </c>
      <c r="AF20" s="5">
        <f t="shared" si="30"/>
        <v>135100.41060000099</v>
      </c>
      <c r="AG20" s="5">
        <f t="shared" si="30"/>
        <v>417067.52549999999</v>
      </c>
      <c r="AH20" s="3">
        <f t="shared" si="11"/>
        <v>115348.7023123875</v>
      </c>
      <c r="AI20" s="8">
        <f t="shared" si="12"/>
        <v>8.0206132250925606</v>
      </c>
      <c r="AJ20" s="4">
        <f t="shared" ref="AJ20:AR20" si="31">AJ7</f>
        <v>1039675.3896</v>
      </c>
      <c r="AK20" s="4">
        <f t="shared" si="31"/>
        <v>47196.411240811998</v>
      </c>
      <c r="AL20" s="4">
        <f t="shared" si="31"/>
        <v>8038.6975291040299</v>
      </c>
      <c r="AM20" s="4">
        <f t="shared" si="31"/>
        <v>353470.15584000002</v>
      </c>
      <c r="AN20" s="5">
        <f t="shared" si="31"/>
        <v>95830.361399999703</v>
      </c>
      <c r="AO20" s="5">
        <f t="shared" si="31"/>
        <v>230930.772</v>
      </c>
      <c r="AP20" s="5">
        <f t="shared" si="31"/>
        <v>270029.68613172497</v>
      </c>
      <c r="AQ20" s="5">
        <f t="shared" si="31"/>
        <v>135100.41060000099</v>
      </c>
      <c r="AR20" s="5">
        <f t="shared" si="31"/>
        <v>417067.52549999999</v>
      </c>
      <c r="AS20" s="3">
        <f t="shared" si="14"/>
        <v>55235.108769916027</v>
      </c>
      <c r="AT20" s="8">
        <f t="shared" si="15"/>
        <v>12.42335262918399</v>
      </c>
    </row>
    <row r="21" spans="1:46" x14ac:dyDescent="0.35">
      <c r="A21" s="6">
        <v>500</v>
      </c>
      <c r="B21" s="4">
        <f t="shared" ref="B21:J21" si="32">B8</f>
        <v>960252.004320001</v>
      </c>
      <c r="C21" s="4">
        <f t="shared" si="32"/>
        <v>26593.569233875402</v>
      </c>
      <c r="D21" s="4">
        <f t="shared" si="32"/>
        <v>5252.0942072882099</v>
      </c>
      <c r="E21" s="4">
        <f t="shared" si="32"/>
        <v>228075.60129600001</v>
      </c>
      <c r="F21" s="5">
        <f t="shared" si="32"/>
        <v>95830.361399999703</v>
      </c>
      <c r="G21" s="5">
        <f t="shared" si="32"/>
        <v>230930.772</v>
      </c>
      <c r="H21" s="5">
        <f t="shared" si="32"/>
        <v>260431.677538035</v>
      </c>
      <c r="I21" s="5">
        <f t="shared" si="32"/>
        <v>135100.41060000099</v>
      </c>
      <c r="J21" s="5">
        <f t="shared" si="32"/>
        <v>417067.52549999999</v>
      </c>
      <c r="K21" s="3">
        <f t="shared" si="5"/>
        <v>31845.663441163611</v>
      </c>
      <c r="L21">
        <f t="shared" si="6"/>
        <v>22.991400520724966</v>
      </c>
      <c r="N21" s="4">
        <f t="shared" ref="N21:V21" si="33">N8</f>
        <v>960252.004320001</v>
      </c>
      <c r="O21" s="4">
        <f t="shared" si="33"/>
        <v>26593.569233875402</v>
      </c>
      <c r="P21" s="4">
        <f t="shared" si="33"/>
        <v>5252.0942072882099</v>
      </c>
      <c r="Q21" s="4">
        <f t="shared" si="33"/>
        <v>228075.60129600001</v>
      </c>
      <c r="R21" s="5">
        <f t="shared" si="33"/>
        <v>95830.361399999703</v>
      </c>
      <c r="S21" s="5">
        <f t="shared" si="33"/>
        <v>230930.772</v>
      </c>
      <c r="T21" s="5">
        <f t="shared" si="33"/>
        <v>260431.677538035</v>
      </c>
      <c r="U21" s="5">
        <f t="shared" si="33"/>
        <v>135100.41060000099</v>
      </c>
      <c r="V21" s="5">
        <f t="shared" si="33"/>
        <v>417067.52549999999</v>
      </c>
      <c r="W21" s="3">
        <f t="shared" si="8"/>
        <v>31845.663441163611</v>
      </c>
      <c r="X21" s="8">
        <f t="shared" si="9"/>
        <v>22.991400520724966</v>
      </c>
      <c r="Y21" s="4">
        <f t="shared" ref="Y21:AG21" si="34">Y8</f>
        <v>1398810.4675199999</v>
      </c>
      <c r="Z21" s="4">
        <f t="shared" si="34"/>
        <v>105419.264283974</v>
      </c>
      <c r="AA21" s="4">
        <f t="shared" si="34"/>
        <v>13742.9798424041</v>
      </c>
      <c r="AB21" s="4">
        <f t="shared" si="34"/>
        <v>329643.14025599998</v>
      </c>
      <c r="AC21" s="5">
        <f t="shared" si="34"/>
        <v>95830.361399999703</v>
      </c>
      <c r="AD21" s="5">
        <f t="shared" si="34"/>
        <v>230930.772</v>
      </c>
      <c r="AE21" s="5">
        <f t="shared" si="34"/>
        <v>260431.677538035</v>
      </c>
      <c r="AF21" s="5">
        <f t="shared" si="34"/>
        <v>135100.41060000099</v>
      </c>
      <c r="AG21" s="5">
        <f t="shared" si="34"/>
        <v>417067.52549999999</v>
      </c>
      <c r="AH21" s="3">
        <f t="shared" si="11"/>
        <v>119162.24412637809</v>
      </c>
      <c r="AI21" s="8">
        <f t="shared" si="12"/>
        <v>8.9723664999971753</v>
      </c>
      <c r="AJ21" s="4">
        <f t="shared" ref="AJ21:AR21" si="35">AJ8</f>
        <v>1195675.3896000001</v>
      </c>
      <c r="AK21" s="4">
        <f t="shared" si="35"/>
        <v>49226.850090302803</v>
      </c>
      <c r="AL21" s="4">
        <f t="shared" si="35"/>
        <v>8315.8158282063396</v>
      </c>
      <c r="AM21" s="4">
        <f t="shared" si="35"/>
        <v>400270.15584000002</v>
      </c>
      <c r="AN21" s="5">
        <f t="shared" si="35"/>
        <v>95830.361399999703</v>
      </c>
      <c r="AO21" s="5">
        <f t="shared" si="35"/>
        <v>230930.772</v>
      </c>
      <c r="AP21" s="5">
        <f t="shared" si="35"/>
        <v>260431.677538035</v>
      </c>
      <c r="AQ21" s="5">
        <f t="shared" si="35"/>
        <v>135100.41060000099</v>
      </c>
      <c r="AR21" s="5">
        <f t="shared" si="35"/>
        <v>417067.52549999999</v>
      </c>
      <c r="AS21" s="3">
        <f t="shared" si="14"/>
        <v>57542.665918509141</v>
      </c>
      <c r="AT21" s="8">
        <f t="shared" si="15"/>
        <v>13.822877704109821</v>
      </c>
    </row>
    <row r="22" spans="1:46" x14ac:dyDescent="0.35">
      <c r="A22" s="6">
        <v>600</v>
      </c>
      <c r="B22" s="4">
        <f t="shared" ref="B22:J22" si="36">B9</f>
        <v>1080252.0043200001</v>
      </c>
      <c r="C22" s="4">
        <f t="shared" si="36"/>
        <v>27265.5467202523</v>
      </c>
      <c r="D22" s="4">
        <f t="shared" si="36"/>
        <v>5355.7901019757101</v>
      </c>
      <c r="E22" s="4">
        <f t="shared" si="36"/>
        <v>252075.60129600001</v>
      </c>
      <c r="F22" s="5">
        <f t="shared" si="36"/>
        <v>95830.361399999703</v>
      </c>
      <c r="G22" s="5">
        <f t="shared" si="36"/>
        <v>230930.772</v>
      </c>
      <c r="H22" s="5">
        <f t="shared" si="36"/>
        <v>255742.76934685101</v>
      </c>
      <c r="I22" s="5">
        <f t="shared" si="36"/>
        <v>135100.41060000099</v>
      </c>
      <c r="J22" s="5">
        <f t="shared" si="36"/>
        <v>417067.52549999999</v>
      </c>
      <c r="K22" s="3">
        <f t="shared" si="5"/>
        <v>32621.336822228011</v>
      </c>
      <c r="L22">
        <f t="shared" si="6"/>
        <v>25.387567883474503</v>
      </c>
      <c r="N22" s="4">
        <f t="shared" ref="N22:V22" si="37">N9</f>
        <v>1080252.0043200001</v>
      </c>
      <c r="O22" s="4">
        <f t="shared" si="37"/>
        <v>27265.5467202523</v>
      </c>
      <c r="P22" s="4">
        <f t="shared" si="37"/>
        <v>5355.7901019757101</v>
      </c>
      <c r="Q22" s="4">
        <f t="shared" si="37"/>
        <v>252075.60129600001</v>
      </c>
      <c r="R22" s="5">
        <f t="shared" si="37"/>
        <v>95830.361399999703</v>
      </c>
      <c r="S22" s="5">
        <f t="shared" si="37"/>
        <v>230930.772</v>
      </c>
      <c r="T22" s="5">
        <f t="shared" si="37"/>
        <v>255742.76934685101</v>
      </c>
      <c r="U22" s="5">
        <f t="shared" si="37"/>
        <v>135100.41060000099</v>
      </c>
      <c r="V22" s="5">
        <f t="shared" si="37"/>
        <v>417067.52549999999</v>
      </c>
      <c r="W22" s="3">
        <f t="shared" si="8"/>
        <v>32621.336822228011</v>
      </c>
      <c r="X22" s="8">
        <f t="shared" si="9"/>
        <v>25.387567883474503</v>
      </c>
      <c r="Y22" s="4">
        <f t="shared" ref="Y22:AG22" si="38">Y9</f>
        <v>1578810.4675199999</v>
      </c>
      <c r="Z22" s="4">
        <f t="shared" si="38"/>
        <v>107177.60537332699</v>
      </c>
      <c r="AA22" s="4">
        <f t="shared" si="38"/>
        <v>14014.3174335031</v>
      </c>
      <c r="AB22" s="4">
        <f t="shared" si="38"/>
        <v>365643.14025599998</v>
      </c>
      <c r="AC22" s="5">
        <f t="shared" si="38"/>
        <v>95830.361399999703</v>
      </c>
      <c r="AD22" s="5">
        <f t="shared" si="38"/>
        <v>230930.772</v>
      </c>
      <c r="AE22" s="5">
        <f t="shared" si="38"/>
        <v>255742.76934685101</v>
      </c>
      <c r="AF22" s="5">
        <f t="shared" si="38"/>
        <v>135100.41060000099</v>
      </c>
      <c r="AG22" s="5">
        <f t="shared" si="38"/>
        <v>417067.52549999999</v>
      </c>
      <c r="AH22" s="3">
        <f t="shared" si="11"/>
        <v>121191.92280683009</v>
      </c>
      <c r="AI22" s="8">
        <f t="shared" si="12"/>
        <v>10.010298534479798</v>
      </c>
      <c r="AJ22" s="4">
        <f t="shared" ref="AJ22:AR22" si="39">AJ9</f>
        <v>1351675.3896000001</v>
      </c>
      <c r="AK22" s="4">
        <f t="shared" si="39"/>
        <v>50290.814443732997</v>
      </c>
      <c r="AL22" s="4">
        <f t="shared" si="39"/>
        <v>8480.0009947948802</v>
      </c>
      <c r="AM22" s="4">
        <f t="shared" si="39"/>
        <v>447070.15584000002</v>
      </c>
      <c r="AN22" s="5">
        <f t="shared" si="39"/>
        <v>95830.361399999703</v>
      </c>
      <c r="AO22" s="5">
        <f t="shared" si="39"/>
        <v>230930.772</v>
      </c>
      <c r="AP22" s="5">
        <f t="shared" si="39"/>
        <v>255742.76934685101</v>
      </c>
      <c r="AQ22" s="5">
        <f t="shared" si="39"/>
        <v>135100.41060000099</v>
      </c>
      <c r="AR22" s="5">
        <f t="shared" si="39"/>
        <v>417067.52549999999</v>
      </c>
      <c r="AS22" s="3">
        <f t="shared" si="14"/>
        <v>58770.815438527876</v>
      </c>
      <c r="AT22" s="8">
        <f t="shared" si="15"/>
        <v>15.392082396851956</v>
      </c>
    </row>
    <row r="23" spans="1:46" x14ac:dyDescent="0.35">
      <c r="A23" s="6">
        <v>700</v>
      </c>
      <c r="B23" s="4">
        <f t="shared" ref="B23:J23" si="40">B10</f>
        <v>1200252.0043200001</v>
      </c>
      <c r="C23" s="4">
        <f t="shared" si="40"/>
        <v>27684.307696460601</v>
      </c>
      <c r="D23" s="4">
        <f t="shared" si="40"/>
        <v>5423.4134591108404</v>
      </c>
      <c r="E23" s="4">
        <f t="shared" si="40"/>
        <v>276075.60129600001</v>
      </c>
      <c r="F23" s="5">
        <f t="shared" si="40"/>
        <v>95830.361399999703</v>
      </c>
      <c r="G23" s="5">
        <f t="shared" si="40"/>
        <v>230930.772</v>
      </c>
      <c r="H23" s="5">
        <f t="shared" si="40"/>
        <v>253033.77452540799</v>
      </c>
      <c r="I23" s="5">
        <f t="shared" si="40"/>
        <v>135100.41060000099</v>
      </c>
      <c r="J23" s="5">
        <f t="shared" si="40"/>
        <v>417067.52549999999</v>
      </c>
      <c r="K23" s="3">
        <f t="shared" si="5"/>
        <v>33107.721155571438</v>
      </c>
      <c r="L23">
        <f t="shared" si="6"/>
        <v>27.914225768706455</v>
      </c>
      <c r="N23" s="4">
        <f t="shared" ref="N23:V23" si="41">N10</f>
        <v>1200252.0043200001</v>
      </c>
      <c r="O23" s="4">
        <f t="shared" si="41"/>
        <v>27684.307696460601</v>
      </c>
      <c r="P23" s="4">
        <f t="shared" si="41"/>
        <v>5423.4134591108404</v>
      </c>
      <c r="Q23" s="4">
        <f t="shared" si="41"/>
        <v>276075.60129600001</v>
      </c>
      <c r="R23" s="5">
        <f t="shared" si="41"/>
        <v>95830.361399999703</v>
      </c>
      <c r="S23" s="5">
        <f t="shared" si="41"/>
        <v>230930.772</v>
      </c>
      <c r="T23" s="5">
        <f t="shared" si="41"/>
        <v>253033.77452540799</v>
      </c>
      <c r="U23" s="5">
        <f t="shared" si="41"/>
        <v>135100.41060000099</v>
      </c>
      <c r="V23" s="5">
        <f t="shared" si="41"/>
        <v>417067.52549999999</v>
      </c>
      <c r="W23" s="3">
        <f t="shared" si="8"/>
        <v>33107.721155571438</v>
      </c>
      <c r="X23" s="8">
        <f t="shared" si="9"/>
        <v>27.914225768706455</v>
      </c>
      <c r="Y23" s="4">
        <f t="shared" ref="Y23:AG23" si="42">Y10</f>
        <v>1758810.4675199999</v>
      </c>
      <c r="Z23" s="4">
        <f t="shared" si="42"/>
        <v>108273.36326107199</v>
      </c>
      <c r="AA23" s="4">
        <f t="shared" si="42"/>
        <v>14191.2652180067</v>
      </c>
      <c r="AB23" s="4">
        <f t="shared" si="42"/>
        <v>401643.14025599998</v>
      </c>
      <c r="AC23" s="5">
        <f t="shared" si="42"/>
        <v>95830.361399999703</v>
      </c>
      <c r="AD23" s="5">
        <f t="shared" si="42"/>
        <v>230930.772</v>
      </c>
      <c r="AE23" s="5">
        <f t="shared" si="42"/>
        <v>253033.77452540799</v>
      </c>
      <c r="AF23" s="5">
        <f t="shared" si="42"/>
        <v>135100.41060000099</v>
      </c>
      <c r="AG23" s="5">
        <f t="shared" si="42"/>
        <v>417067.52549999999</v>
      </c>
      <c r="AH23" s="3">
        <f t="shared" si="11"/>
        <v>122464.62847907869</v>
      </c>
      <c r="AI23" s="8">
        <f t="shared" si="12"/>
        <v>11.082116886475937</v>
      </c>
      <c r="AJ23" s="4">
        <f t="shared" ref="AJ23:AR23" si="43">AJ10</f>
        <v>1507675.3896000001</v>
      </c>
      <c r="AK23" s="4">
        <f t="shared" si="43"/>
        <v>50953.8526560627</v>
      </c>
      <c r="AL23" s="4">
        <f t="shared" si="43"/>
        <v>8587.0713102588306</v>
      </c>
      <c r="AM23" s="4">
        <f t="shared" si="43"/>
        <v>493870.15584000002</v>
      </c>
      <c r="AN23" s="5">
        <f t="shared" si="43"/>
        <v>95830.361399999703</v>
      </c>
      <c r="AO23" s="5">
        <f t="shared" si="43"/>
        <v>230930.772</v>
      </c>
      <c r="AP23" s="5">
        <f t="shared" si="43"/>
        <v>253033.77452540799</v>
      </c>
      <c r="AQ23" s="5">
        <f t="shared" si="43"/>
        <v>135100.41060000099</v>
      </c>
      <c r="AR23" s="5">
        <f t="shared" si="43"/>
        <v>417067.52549999999</v>
      </c>
      <c r="AS23" s="3">
        <f t="shared" si="14"/>
        <v>59540.923966321527</v>
      </c>
      <c r="AT23" s="8">
        <f t="shared" si="15"/>
        <v>17.027032269997097</v>
      </c>
    </row>
    <row r="24" spans="1:46" x14ac:dyDescent="0.35">
      <c r="A24" s="6">
        <v>800</v>
      </c>
      <c r="B24" s="4">
        <f t="shared" ref="B24:J24" si="44">B11</f>
        <v>1320252.0043200001</v>
      </c>
      <c r="C24" s="4">
        <f t="shared" si="44"/>
        <v>27943.322686765001</v>
      </c>
      <c r="D24" s="4">
        <f t="shared" si="44"/>
        <v>5465.6611840894402</v>
      </c>
      <c r="E24" s="4">
        <f t="shared" si="44"/>
        <v>300075.60129600001</v>
      </c>
      <c r="F24" s="5">
        <f t="shared" si="44"/>
        <v>95830.361399999703</v>
      </c>
      <c r="G24" s="5">
        <f t="shared" si="44"/>
        <v>230930.772</v>
      </c>
      <c r="H24" s="5">
        <f t="shared" si="44"/>
        <v>251549.416169123</v>
      </c>
      <c r="I24" s="5">
        <f t="shared" si="44"/>
        <v>135100.41060000099</v>
      </c>
      <c r="J24" s="5">
        <f t="shared" si="44"/>
        <v>417067.52549999999</v>
      </c>
      <c r="K24" s="3">
        <f t="shared" si="5"/>
        <v>33408.983870854441</v>
      </c>
      <c r="L24">
        <f t="shared" si="6"/>
        <v>30.535990168620142</v>
      </c>
      <c r="N24" s="4">
        <f t="shared" ref="N24:V24" si="45">N11</f>
        <v>1320252.0043200001</v>
      </c>
      <c r="O24" s="4">
        <f t="shared" si="45"/>
        <v>27943.322686765001</v>
      </c>
      <c r="P24" s="4">
        <f t="shared" si="45"/>
        <v>5465.6611840894402</v>
      </c>
      <c r="Q24" s="4">
        <f t="shared" si="45"/>
        <v>300075.60129600001</v>
      </c>
      <c r="R24" s="5">
        <f t="shared" si="45"/>
        <v>95830.361399999703</v>
      </c>
      <c r="S24" s="5">
        <f t="shared" si="45"/>
        <v>230930.772</v>
      </c>
      <c r="T24" s="5">
        <f t="shared" si="45"/>
        <v>251549.416169123</v>
      </c>
      <c r="U24" s="5">
        <f t="shared" si="45"/>
        <v>135100.41060000099</v>
      </c>
      <c r="V24" s="5">
        <f t="shared" si="45"/>
        <v>417067.52549999999</v>
      </c>
      <c r="W24" s="3">
        <f t="shared" si="8"/>
        <v>33408.983870854441</v>
      </c>
      <c r="X24" s="8">
        <f t="shared" si="9"/>
        <v>30.535990168620142</v>
      </c>
      <c r="Y24" s="4">
        <f t="shared" ref="Y24:AG24" si="46">Y11</f>
        <v>1938810.4675199999</v>
      </c>
      <c r="Z24" s="4">
        <f t="shared" si="46"/>
        <v>108951.119152368</v>
      </c>
      <c r="AA24" s="4">
        <f t="shared" si="46"/>
        <v>14301.813431700601</v>
      </c>
      <c r="AB24" s="4">
        <f t="shared" si="46"/>
        <v>437643.14025599998</v>
      </c>
      <c r="AC24" s="5">
        <f t="shared" si="46"/>
        <v>95830.361399999703</v>
      </c>
      <c r="AD24" s="5">
        <f t="shared" si="46"/>
        <v>230930.772</v>
      </c>
      <c r="AE24" s="5">
        <f t="shared" si="46"/>
        <v>251549.416169123</v>
      </c>
      <c r="AF24" s="5">
        <f t="shared" si="46"/>
        <v>135100.41060000099</v>
      </c>
      <c r="AG24" s="5">
        <f t="shared" si="46"/>
        <v>417067.52549999999</v>
      </c>
      <c r="AH24" s="3">
        <f t="shared" si="11"/>
        <v>123252.93258406861</v>
      </c>
      <c r="AI24" s="8">
        <f t="shared" si="12"/>
        <v>12.179566812660468</v>
      </c>
      <c r="AJ24" s="4">
        <f t="shared" ref="AJ24:AR24" si="47">AJ11</f>
        <v>1663675.3896000001</v>
      </c>
      <c r="AK24" s="4">
        <f t="shared" si="47"/>
        <v>51363.959724044696</v>
      </c>
      <c r="AL24" s="4">
        <f t="shared" si="47"/>
        <v>8653.96354147495</v>
      </c>
      <c r="AM24" s="4">
        <f t="shared" si="47"/>
        <v>540670.15584000002</v>
      </c>
      <c r="AN24" s="5">
        <f t="shared" si="47"/>
        <v>95830.361399999703</v>
      </c>
      <c r="AO24" s="5">
        <f t="shared" si="47"/>
        <v>230930.772</v>
      </c>
      <c r="AP24" s="5">
        <f t="shared" si="47"/>
        <v>251549.416169123</v>
      </c>
      <c r="AQ24" s="5">
        <f t="shared" si="47"/>
        <v>135100.41060000099</v>
      </c>
      <c r="AR24" s="5">
        <f t="shared" si="47"/>
        <v>417067.52549999999</v>
      </c>
      <c r="AS24" s="3">
        <f t="shared" si="14"/>
        <v>60017.923265519647</v>
      </c>
      <c r="AT24" s="8">
        <f t="shared" si="15"/>
        <v>18.711164476515098</v>
      </c>
    </row>
    <row r="25" spans="1:46" x14ac:dyDescent="0.35">
      <c r="A25" s="6">
        <v>900</v>
      </c>
      <c r="B25" s="4">
        <f t="shared" ref="B25:J25" si="48">B12</f>
        <v>1440252.0043200001</v>
      </c>
      <c r="C25" s="4">
        <f t="shared" si="48"/>
        <v>28181.903482415401</v>
      </c>
      <c r="D25" s="4">
        <f t="shared" si="48"/>
        <v>5492.6300176982604</v>
      </c>
      <c r="E25" s="4">
        <f t="shared" si="48"/>
        <v>324075.60129600001</v>
      </c>
      <c r="F25" s="5">
        <f t="shared" si="48"/>
        <v>95830.361399999703</v>
      </c>
      <c r="G25" s="5">
        <f t="shared" si="48"/>
        <v>230930.772</v>
      </c>
      <c r="H25" s="5">
        <f t="shared" si="48"/>
        <v>250017.994903866</v>
      </c>
      <c r="I25" s="5">
        <f t="shared" si="48"/>
        <v>135100.41060000099</v>
      </c>
      <c r="J25" s="5">
        <f t="shared" si="48"/>
        <v>417067.52549999999</v>
      </c>
      <c r="K25" s="3">
        <f t="shared" si="5"/>
        <v>33674.533500113663</v>
      </c>
      <c r="L25">
        <f t="shared" si="6"/>
        <v>33.146009372935566</v>
      </c>
      <c r="N25" s="4">
        <f t="shared" ref="N25:V25" si="49">N12</f>
        <v>1440252.0043200001</v>
      </c>
      <c r="O25" s="4">
        <f t="shared" si="49"/>
        <v>28181.903482415401</v>
      </c>
      <c r="P25" s="4">
        <f t="shared" si="49"/>
        <v>5492.6300176982604</v>
      </c>
      <c r="Q25" s="4">
        <f t="shared" si="49"/>
        <v>324075.60129600001</v>
      </c>
      <c r="R25" s="5">
        <f t="shared" si="49"/>
        <v>95830.361399999703</v>
      </c>
      <c r="S25" s="5">
        <f t="shared" si="49"/>
        <v>230930.772</v>
      </c>
      <c r="T25" s="5">
        <f t="shared" si="49"/>
        <v>250017.994903866</v>
      </c>
      <c r="U25" s="5">
        <f t="shared" si="49"/>
        <v>135100.41060000099</v>
      </c>
      <c r="V25" s="5">
        <f t="shared" si="49"/>
        <v>417067.52549999999</v>
      </c>
      <c r="W25" s="3">
        <f t="shared" si="8"/>
        <v>33674.533500113663</v>
      </c>
      <c r="X25" s="8">
        <f t="shared" si="9"/>
        <v>33.146009372935566</v>
      </c>
      <c r="Y25" s="4">
        <f t="shared" ref="Y25:AG25" si="50">Y12</f>
        <v>2118810.4675199999</v>
      </c>
      <c r="Z25" s="4">
        <f t="shared" si="50"/>
        <v>109575.405567654</v>
      </c>
      <c r="AA25" s="4">
        <f t="shared" si="50"/>
        <v>14372.381879643701</v>
      </c>
      <c r="AB25" s="4">
        <f t="shared" si="50"/>
        <v>473643.14025599998</v>
      </c>
      <c r="AC25" s="5">
        <f t="shared" si="50"/>
        <v>95830.361399999703</v>
      </c>
      <c r="AD25" s="5">
        <f t="shared" si="50"/>
        <v>230930.772</v>
      </c>
      <c r="AE25" s="5">
        <f t="shared" si="50"/>
        <v>250017.994903866</v>
      </c>
      <c r="AF25" s="5">
        <f t="shared" si="50"/>
        <v>135100.41060000099</v>
      </c>
      <c r="AG25" s="5">
        <f t="shared" si="50"/>
        <v>417067.52549999999</v>
      </c>
      <c r="AH25" s="3">
        <f t="shared" si="11"/>
        <v>123947.7874472977</v>
      </c>
      <c r="AI25" s="8">
        <f t="shared" si="12"/>
        <v>13.273067322508853</v>
      </c>
      <c r="AJ25" s="4">
        <f t="shared" ref="AJ25:AR25" si="51">AJ12</f>
        <v>1819675.3896000001</v>
      </c>
      <c r="AK25" s="4">
        <f t="shared" si="51"/>
        <v>51741.712650491099</v>
      </c>
      <c r="AL25" s="4">
        <f t="shared" si="51"/>
        <v>8696.6641946889104</v>
      </c>
      <c r="AM25" s="4">
        <f t="shared" si="51"/>
        <v>587470.15584000002</v>
      </c>
      <c r="AN25" s="5">
        <f t="shared" si="51"/>
        <v>95830.361399999703</v>
      </c>
      <c r="AO25" s="5">
        <f t="shared" si="51"/>
        <v>230930.772</v>
      </c>
      <c r="AP25" s="5">
        <f t="shared" si="51"/>
        <v>250017.994903866</v>
      </c>
      <c r="AQ25" s="5">
        <f t="shared" si="51"/>
        <v>135100.41060000099</v>
      </c>
      <c r="AR25" s="5">
        <f t="shared" si="51"/>
        <v>417067.52549999999</v>
      </c>
      <c r="AS25" s="3">
        <f t="shared" si="14"/>
        <v>60438.376845180013</v>
      </c>
      <c r="AT25" s="8">
        <f t="shared" si="15"/>
        <v>20.387794942217564</v>
      </c>
    </row>
    <row r="26" spans="1:46" x14ac:dyDescent="0.35">
      <c r="A26" s="6">
        <v>1000</v>
      </c>
      <c r="B26" s="4">
        <f t="shared" ref="B26:J26" si="52">B13</f>
        <v>1560252.0043200001</v>
      </c>
      <c r="C26" s="4">
        <f t="shared" si="52"/>
        <v>28330.384651471599</v>
      </c>
      <c r="D26" s="4">
        <f t="shared" si="52"/>
        <v>5508.7906296071897</v>
      </c>
      <c r="E26" s="4">
        <f t="shared" si="52"/>
        <v>348075.60129600001</v>
      </c>
      <c r="F26" s="5">
        <f t="shared" si="52"/>
        <v>95830.361399999703</v>
      </c>
      <c r="G26" s="5">
        <f t="shared" si="52"/>
        <v>230930.772</v>
      </c>
      <c r="H26" s="5">
        <f t="shared" si="52"/>
        <v>249167.87697672099</v>
      </c>
      <c r="I26" s="5">
        <f t="shared" si="52"/>
        <v>135100.41060000099</v>
      </c>
      <c r="J26" s="5">
        <f t="shared" si="52"/>
        <v>417067.52549999999</v>
      </c>
      <c r="K26" s="3">
        <f t="shared" si="5"/>
        <v>33839.175281078788</v>
      </c>
      <c r="L26">
        <f t="shared" si="6"/>
        <v>35.821688707105992</v>
      </c>
      <c r="N26" s="4">
        <f t="shared" ref="N26:V26" si="53">N13</f>
        <v>1560252.0043200001</v>
      </c>
      <c r="O26" s="4">
        <f t="shared" si="53"/>
        <v>28330.384651471599</v>
      </c>
      <c r="P26" s="4">
        <f t="shared" si="53"/>
        <v>5508.7906296071897</v>
      </c>
      <c r="Q26" s="4">
        <f t="shared" si="53"/>
        <v>348075.60129600001</v>
      </c>
      <c r="R26" s="5">
        <f t="shared" si="53"/>
        <v>95830.361399999703</v>
      </c>
      <c r="S26" s="5">
        <f t="shared" si="53"/>
        <v>230930.772</v>
      </c>
      <c r="T26" s="5">
        <f t="shared" si="53"/>
        <v>249167.87697672099</v>
      </c>
      <c r="U26" s="5">
        <f t="shared" si="53"/>
        <v>135100.41060000099</v>
      </c>
      <c r="V26" s="5">
        <f t="shared" si="53"/>
        <v>417067.52549999999</v>
      </c>
      <c r="W26" s="3">
        <f t="shared" si="8"/>
        <v>33839.175281078788</v>
      </c>
      <c r="X26" s="8">
        <f t="shared" si="9"/>
        <v>35.821688707105992</v>
      </c>
      <c r="Y26" s="4">
        <f t="shared" ref="Y26:AG26" si="54">Y13</f>
        <v>2298810.4675199999</v>
      </c>
      <c r="Z26" s="4">
        <f t="shared" si="54"/>
        <v>109963.93129335099</v>
      </c>
      <c r="AA26" s="4">
        <f t="shared" si="54"/>
        <v>14414.6688141388</v>
      </c>
      <c r="AB26" s="4">
        <f t="shared" si="54"/>
        <v>509643.14025599998</v>
      </c>
      <c r="AC26" s="5">
        <f t="shared" si="54"/>
        <v>95830.361399999703</v>
      </c>
      <c r="AD26" s="5">
        <f t="shared" si="54"/>
        <v>230930.772</v>
      </c>
      <c r="AE26" s="5">
        <f t="shared" si="54"/>
        <v>249167.87697672099</v>
      </c>
      <c r="AF26" s="5">
        <f t="shared" si="54"/>
        <v>135100.41060000099</v>
      </c>
      <c r="AG26" s="5">
        <f t="shared" si="54"/>
        <v>417067.52549999999</v>
      </c>
      <c r="AH26" s="3">
        <f t="shared" si="11"/>
        <v>124378.60010748979</v>
      </c>
      <c r="AI26" s="8">
        <f t="shared" si="12"/>
        <v>14.384848564928175</v>
      </c>
      <c r="AJ26" s="4">
        <f t="shared" ref="AJ26:AR26" si="55">AJ13</f>
        <v>1975675.3896000001</v>
      </c>
      <c r="AK26" s="4">
        <f t="shared" si="55"/>
        <v>51976.807834830099</v>
      </c>
      <c r="AL26" s="4">
        <f t="shared" si="55"/>
        <v>8722.2518302113895</v>
      </c>
      <c r="AM26" s="4">
        <f t="shared" si="55"/>
        <v>634270.15584000002</v>
      </c>
      <c r="AN26" s="5">
        <f t="shared" si="55"/>
        <v>95830.361399999703</v>
      </c>
      <c r="AO26" s="5">
        <f t="shared" si="55"/>
        <v>230930.772</v>
      </c>
      <c r="AP26" s="5">
        <f t="shared" si="55"/>
        <v>249167.87697672099</v>
      </c>
      <c r="AQ26" s="5">
        <f t="shared" si="55"/>
        <v>135100.41060000099</v>
      </c>
      <c r="AR26" s="5">
        <f t="shared" si="55"/>
        <v>417067.52549999999</v>
      </c>
      <c r="AS26" s="3">
        <f t="shared" si="14"/>
        <v>60699.059665041488</v>
      </c>
      <c r="AT26" s="8">
        <f t="shared" si="15"/>
        <v>22.099275362128189</v>
      </c>
    </row>
    <row r="28" spans="1:46" x14ac:dyDescent="0.35">
      <c r="S28" s="6">
        <f>A16</f>
        <v>0</v>
      </c>
      <c r="T28" s="5">
        <f>X16</f>
        <v>12.932594550460173</v>
      </c>
      <c r="U28" s="5">
        <f>AI16</f>
        <v>4.0200761614640452</v>
      </c>
      <c r="V28" s="5">
        <f>AT16</f>
        <v>6.5642905895790244</v>
      </c>
    </row>
    <row r="29" spans="1:46" x14ac:dyDescent="0.35">
      <c r="S29" s="6">
        <f t="shared" ref="S29:S38" si="56">A17</f>
        <v>100</v>
      </c>
      <c r="T29" s="5">
        <f t="shared" ref="T29:T44" si="57">X17</f>
        <v>14.884505937805722</v>
      </c>
      <c r="U29" s="5">
        <f t="shared" ref="U29:U44" si="58">AI17</f>
        <v>5.082026016189273</v>
      </c>
      <c r="V29" s="5">
        <f t="shared" ref="V29:V44" si="59">AT17</f>
        <v>8.1210510638178555</v>
      </c>
    </row>
    <row r="30" spans="1:46" x14ac:dyDescent="0.35">
      <c r="S30" s="6">
        <f t="shared" si="56"/>
        <v>200</v>
      </c>
      <c r="T30" s="5">
        <f t="shared" si="57"/>
        <v>16.989806147504495</v>
      </c>
      <c r="U30" s="5">
        <f t="shared" si="58"/>
        <v>6.1123795494583986</v>
      </c>
      <c r="V30" s="5">
        <f t="shared" si="59"/>
        <v>9.642574397048115</v>
      </c>
    </row>
    <row r="31" spans="1:46" x14ac:dyDescent="0.35">
      <c r="S31" s="6">
        <f t="shared" si="56"/>
        <v>300</v>
      </c>
      <c r="T31" s="5">
        <f t="shared" si="57"/>
        <v>18.996040474727849</v>
      </c>
      <c r="U31" s="5">
        <f t="shared" si="58"/>
        <v>7.0859976907083357</v>
      </c>
      <c r="V31" s="5">
        <f t="shared" si="59"/>
        <v>11.065516074134569</v>
      </c>
    </row>
    <row r="32" spans="1:46" x14ac:dyDescent="0.35">
      <c r="S32" s="6">
        <f t="shared" si="56"/>
        <v>400</v>
      </c>
      <c r="T32" s="5">
        <f t="shared" si="57"/>
        <v>20.934940845663061</v>
      </c>
      <c r="U32" s="5">
        <f t="shared" si="58"/>
        <v>8.0206132250925606</v>
      </c>
      <c r="V32" s="5">
        <f t="shared" si="59"/>
        <v>12.42335262918399</v>
      </c>
    </row>
    <row r="33" spans="19:22" x14ac:dyDescent="0.35">
      <c r="S33" s="6">
        <f t="shared" si="56"/>
        <v>500</v>
      </c>
      <c r="T33" s="5">
        <f t="shared" si="57"/>
        <v>22.991400520724966</v>
      </c>
      <c r="U33" s="5">
        <f t="shared" si="58"/>
        <v>8.9723664999971753</v>
      </c>
      <c r="V33" s="5">
        <f t="shared" si="59"/>
        <v>13.822877704109821</v>
      </c>
    </row>
    <row r="34" spans="19:22" x14ac:dyDescent="0.35">
      <c r="S34" s="6">
        <f t="shared" si="56"/>
        <v>600</v>
      </c>
      <c r="T34" s="5">
        <f t="shared" si="57"/>
        <v>25.387567883474503</v>
      </c>
      <c r="U34" s="5">
        <f t="shared" si="58"/>
        <v>10.010298534479798</v>
      </c>
      <c r="V34" s="5">
        <f t="shared" si="59"/>
        <v>15.392082396851956</v>
      </c>
    </row>
    <row r="35" spans="19:22" x14ac:dyDescent="0.35">
      <c r="S35" s="6">
        <f t="shared" si="56"/>
        <v>700</v>
      </c>
      <c r="T35" s="5">
        <f t="shared" si="57"/>
        <v>27.914225768706455</v>
      </c>
      <c r="U35" s="5">
        <f t="shared" si="58"/>
        <v>11.082116886475937</v>
      </c>
      <c r="V35" s="5">
        <f t="shared" si="59"/>
        <v>17.027032269997097</v>
      </c>
    </row>
    <row r="36" spans="19:22" x14ac:dyDescent="0.35">
      <c r="S36" s="6">
        <f t="shared" si="56"/>
        <v>800</v>
      </c>
      <c r="T36" s="5">
        <f t="shared" si="57"/>
        <v>30.535990168620142</v>
      </c>
      <c r="U36" s="5">
        <f t="shared" si="58"/>
        <v>12.179566812660468</v>
      </c>
      <c r="V36" s="5">
        <f t="shared" si="59"/>
        <v>18.711164476515098</v>
      </c>
    </row>
    <row r="37" spans="19:22" x14ac:dyDescent="0.35">
      <c r="S37" s="6">
        <f t="shared" si="56"/>
        <v>900</v>
      </c>
      <c r="T37" s="5">
        <f t="shared" si="57"/>
        <v>33.146009372935566</v>
      </c>
      <c r="U37" s="5">
        <f t="shared" si="58"/>
        <v>13.273067322508853</v>
      </c>
      <c r="V37" s="5">
        <f t="shared" si="59"/>
        <v>20.387794942217564</v>
      </c>
    </row>
    <row r="38" spans="19:22" x14ac:dyDescent="0.35">
      <c r="S38" s="6">
        <f t="shared" si="56"/>
        <v>1000</v>
      </c>
      <c r="T38" s="5">
        <f t="shared" si="57"/>
        <v>35.821688707105992</v>
      </c>
      <c r="U38" s="5">
        <f t="shared" si="58"/>
        <v>14.384848564928175</v>
      </c>
      <c r="V38" s="5">
        <f t="shared" si="59"/>
        <v>22.099275362128189</v>
      </c>
    </row>
    <row r="39" spans="19:22" x14ac:dyDescent="0.35">
      <c r="T39" s="5"/>
      <c r="U39" s="5"/>
      <c r="V39" s="5"/>
    </row>
    <row r="40" spans="19:22" x14ac:dyDescent="0.35">
      <c r="T40" s="5"/>
      <c r="U40" s="5"/>
      <c r="V40" s="5"/>
    </row>
    <row r="41" spans="19:22" x14ac:dyDescent="0.35">
      <c r="T41" s="5"/>
      <c r="U41" s="5"/>
      <c r="V41" s="5"/>
    </row>
    <row r="42" spans="19:22" x14ac:dyDescent="0.35">
      <c r="T42" s="5"/>
      <c r="U42" s="5"/>
      <c r="V42" s="5"/>
    </row>
    <row r="43" spans="19:22" x14ac:dyDescent="0.35">
      <c r="T43" s="5"/>
      <c r="U43" s="5"/>
      <c r="V43" s="5"/>
    </row>
    <row r="44" spans="19:22" x14ac:dyDescent="0.35">
      <c r="T44" s="5"/>
      <c r="U44" s="5"/>
      <c r="V44" s="5"/>
    </row>
  </sheetData>
  <pageMargins left="0.7" right="0.7" top="0.78740157499999996" bottom="0.78740157499999996" header="0.3" footer="0.3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Wirtschaftliche_Bewertung</vt:lpstr>
      <vt:lpstr>Sens PTP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Cermak, Marius</dc:creator>
  <cp:lastModifiedBy>Cermak, Marius</cp:lastModifiedBy>
  <dcterms:created xsi:type="dcterms:W3CDTF">2023-01-13T16:47:34Z</dcterms:created>
  <dcterms:modified xsi:type="dcterms:W3CDTF">2023-01-26T19:52:29Z</dcterms:modified>
</cp:coreProperties>
</file>