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cornescu"/>
  <workbookPr/>
  <bookViews>
    <workbookView activeTab="0" xWindow="240" yWindow="60" windowWidth="0" windowHeight="0" tabRatio="500"/>
  </bookViews>
  <sheets>
    <sheet name="Sheet1" sheetId="1" r:id="rId4"/>
  </sheets>
  <definedNames>
    <definedName name="v1_amps">Sheet1!$B$2</definedName>
    <definedName name="vi_watts">Sheet1!$C$2</definedName>
  </definedNames>
  <calcPr/>
  <extLst>
    <ext uri="smNativeData">
      <pm:revision xmlns:pm="smNativeData" day="1682264905" val="1062" rev="124" revOS="4" revMin="124" revMax="0"/>
      <pm:docPrefs xmlns:pm="smNativeData" id="1682264905" fixedDigits="0" showNotice="1" showFrameBounds="1" autoChart="1" recalcOnPrint="1" recalcOnCopy="1" compatTextArt="1" tab="567" useDefinedPrintRange="1" printArea="currentSheet"/>
      <pm:compatibility xmlns:pm="smNativeData" id="1682264905" overlapCells="1"/>
      <pm:defCurrency xmlns:pm="smNativeData" id="1682264905"/>
    </ext>
  </extLst>
</workbook>
</file>

<file path=xl/sharedStrings.xml><?xml version="1.0" encoding="utf-8"?>
<sst xmlns="http://schemas.openxmlformats.org/spreadsheetml/2006/main" count="7" uniqueCount="6">
  <si>
    <t>Amps</t>
  </si>
  <si>
    <t>Watts</t>
  </si>
  <si>
    <t>V1 speed</t>
  </si>
  <si>
    <t>No</t>
  </si>
  <si>
    <t>Measured Voltage [mV]</t>
  </si>
  <si>
    <t>Measured Watts [W]</t>
  </si>
</sst>
</file>

<file path=xl/styles.xml><?xml version="1.0" encoding="utf-8"?>
<styleSheet xmlns="http://schemas.openxmlformats.org/spreadsheetml/2006/main">
  <numFmts count="1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0.0000000000000000E+00"/>
    <numFmt numFmtId="4" formatCode="#,##0.00"/>
    <numFmt numFmtId="165" formatCode="#,##0.000"/>
    <numFmt numFmtId="166" formatCode="#,##0.0000"/>
    <numFmt numFmtId="167" formatCode="#,##0.00000"/>
    <numFmt numFmtId="168" formatCode="#,##0.000000"/>
    <numFmt numFmtId="169" formatCode="#,##0.0000000"/>
    <numFmt numFmtId="170" formatCode="#,##0.00000000"/>
    <numFmt numFmtId="171" formatCode="#,##0.000000000"/>
    <numFmt numFmtId="172" formatCode="#,##0.0000000000"/>
  </numFmts>
  <fonts count="3">
    <font>
      <name val="Arial"/>
      <family val="2"/>
      <color rgb="FF000000"/>
      <sz val="10"/>
      <extLst>
        <ext uri="smNativeData">
          <pm:charSpec xmlns:pm="smNativeData" id="168226490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82264905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6"/>
      <extLst>
        <ext uri="smNativeData">
          <pm:charSpec xmlns:pm="smNativeData" id="1682264905" ulstyle="none" kern="1">
            <pm:latin face="Arial" sz="320" lang="default" weight="bold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82264905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26490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226490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26490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4" fontId="2" fillId="0" borderId="0" xfId="0" applyNumberFormat="1" applyFont="1"/>
    <xf numFmtId="4" fontId="0" fillId="0" borderId="0" xfId="0" applyNumberFormat="1"/>
    <xf numFmtId="172" fontId="0" fillId="0" borderId="0" xfId="0" applyNumberFormat="1"/>
    <xf numFmtId="172" fontId="0" fillId="0" borderId="0" xfId="0" applyNumberFormat="1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68226490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>
        <c:manualLayout>
          <c:xMode val="edge"/>
          <c:yMode val="edge"/>
          <c:wMode val="factor"/>
          <c:hMode val="factor"/>
          <c:x val="0.187000"/>
          <c:y val="0.076250"/>
          <c:w val="0.812750"/>
          <c:h val="0.713250"/>
        </c:manualLayout>
      </c:layout>
      <c:lineChart>
        <c:grouping val="standard"/>
        <c:ser>
          <c:idx val="0"/>
          <c:order val="0"/>
          <c:dLbls>
            <c:numFmt formatCode="General" sourceLinked="1"/>
            <c:spPr>
              <a:noFill/>
              <a:ln w="9525">
                <a:noFill/>
              </a:ln>
            </c:spPr>
            <c:txPr>
              <a:bodyPr/>
              <a:lstStyle/>
              <a:p>
                <a:pPr>
                  <a:defRPr lang="en-us" sz="1000" b="0" i="0" u="none" strike="noStrike" kern="100">
                    <a:solidFill>
                      <a:srgbClr val="000000"/>
                    </a:solidFill>
                    <a:latin typeface="Arial" charset="0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trendlineType val="poly"/>
            <c:order val="3"/>
            <c:intercept val="0.000000"/>
            <c:dispRSqr val="0"/>
            <c:dispEq val="1"/>
            <c:trendlineLbl>
              <c:layout>
                <c:manualLayout>
                  <c:x val="-3.872000E-01"/>
                  <c:y val="-1.430000E-02"/>
                </c:manualLayout>
              </c:layout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en-us" sz="1000" b="0" i="0" u="none" strike="noStrike" kern="100">
                      <a:solidFill>
                        <a:srgbClr val="000000"/>
                      </a:solidFill>
                      <a:latin typeface="Arial" charset="0"/>
                    </a:defRPr>
                  </a:pPr>
                </a:p>
              </c:txPr>
            </c:trendlineLbl>
          </c:trendline>
          <c:cat>
            <c:numRef>
              <c:f>Sheet1!$D$5:$D$13</c:f>
              <c:numCache>
                <c:formatCode>General</c:formatCode>
                <c:ptCount val="9"/>
                <c:pt idx="0">
                  <c:v>0</c:v>
                </c:pt>
                <c:pt idx="1">
                  <c:v>123</c:v>
                </c:pt>
                <c:pt idx="2">
                  <c:v>683</c:v>
                </c:pt>
                <c:pt idx="3">
                  <c:v>1148</c:v>
                </c:pt>
                <c:pt idx="4">
                  <c:v>1880</c:v>
                </c:pt>
                <c:pt idx="5">
                  <c:v>2555</c:v>
                </c:pt>
                <c:pt idx="6">
                  <c:v>3190</c:v>
                </c:pt>
                <c:pt idx="7">
                  <c:v>3786</c:v>
                </c:pt>
                <c:pt idx="8">
                  <c:v>4285</c:v>
                </c:pt>
              </c:numCache>
            </c:numRef>
          </c:cat>
          <c:val>
            <c:numRef>
              <c:f>Sheet1!$E$5:$E$13</c:f>
              <c:numCache>
                <c:formatCode>General</c:formatCode>
                <c:ptCount val="9"/>
                <c:pt idx="0">
                  <c:v>0</c:v>
                </c:pt>
                <c:pt idx="1">
                  <c:v>811</c:v>
                </c:pt>
                <c:pt idx="2">
                  <c:v>1622</c:v>
                </c:pt>
                <c:pt idx="3">
                  <c:v>2433</c:v>
                </c:pt>
                <c:pt idx="4">
                  <c:v>3244</c:v>
                </c:pt>
                <c:pt idx="5">
                  <c:v>4055</c:v>
                </c:pt>
                <c:pt idx="6">
                  <c:v>4866</c:v>
                </c:pt>
                <c:pt idx="7">
                  <c:v>5677</c:v>
                </c:pt>
                <c:pt idx="8">
                  <c:v>6488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  <c:crossBetween val="between"/>
      </c:valAx>
    </c:plotArea>
    <c:legend>
      <c:legendPos val="r"/>
      <c:layout/>
      <c:overlay val="0"/>
      <c:spPr>
        <a:ln w="9525">
          <a:noFill/>
        </a:ln>
      </c:spPr>
      <c:txPr>
        <a:bodyPr anchor="t"/>
        <a:lstStyle/>
        <a:p>
          <a:pPr>
            <a:defRPr/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us" sz="2510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682264905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202565</xdr:colOff>
      <xdr:row>23</xdr:row>
      <xdr:rowOff>76200</xdr:rowOff>
    </xdr:from>
    <xdr:to>
      <xdr:col>14</xdr:col>
      <xdr:colOff>316865</xdr:colOff>
      <xdr:row>51</xdr:row>
      <xdr:rowOff>31750</xdr:rowOff>
    </xdr:to>
    <xdr:graphicFrame macro="">
      <xdr:nvGraphicFramePr>
        <xdr:cNvPr id="2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R13"/>
  <sheetViews>
    <sheetView tabSelected="1" view="normal" workbookViewId="0">
      <selection activeCell="I9" sqref="I9"/>
    </sheetView>
  </sheetViews>
  <sheetFormatPr baseColWidth="9" defaultColWidth="10.000000" defaultRowHeight="13.45"/>
  <cols>
    <col min="4" max="4" width="16.819820" customWidth="1"/>
    <col min="5" max="5" width="14.684685" customWidth="1"/>
    <col min="6" max="6" width="16.819820" customWidth="1"/>
    <col min="9" max="9" width="28.558559" customWidth="1"/>
    <col min="10" max="10" width="29.189189" customWidth="1"/>
    <col min="17" max="17" width="27.207207" customWidth="1"/>
    <col min="18" max="18" width="29.819820" customWidth="1"/>
  </cols>
  <sheetData>
    <row r="1" spans="1:6" ht="36.95" customHeight="1">
      <c r="A1" s="1"/>
      <c r="B1" s="1" t="s">
        <v>0</v>
      </c>
      <c r="C1" s="1" t="s">
        <v>1</v>
      </c>
      <c r="D1" s="1"/>
      <c r="E1" s="1"/>
      <c r="F1" s="1"/>
    </row>
    <row r="2" spans="1:6" ht="36.95" customHeight="1">
      <c r="A2" s="1" t="s">
        <v>2</v>
      </c>
      <c r="B2" s="1" t="n">
        <v>3.58999999999999986</v>
      </c>
      <c r="C2" s="1" t="n">
        <v>811</v>
      </c>
      <c r="D2" s="1"/>
      <c r="E2" s="1"/>
      <c r="F2" s="1"/>
    </row>
    <row r="3" spans="1:6" ht="36.95" customHeight="1">
      <c r="A3" s="1"/>
      <c r="B3" s="1"/>
      <c r="C3" s="1"/>
      <c r="D3" s="1"/>
      <c r="E3" s="1"/>
      <c r="F3" s="1"/>
    </row>
    <row r="4" spans="1:6" ht="36.95" customHeight="1">
      <c r="A4" s="1" t="s">
        <v>3</v>
      </c>
      <c r="B4" s="1"/>
      <c r="C4" s="1" t="s">
        <v>0</v>
      </c>
      <c r="D4" s="1" t="s">
        <v>4</v>
      </c>
      <c r="E4" s="1" t="s">
        <v>5</v>
      </c>
      <c r="F4" s="1"/>
    </row>
    <row r="5" spans="1:6">
      <c r="A5" s="2" t="n">
        <v>1</v>
      </c>
      <c r="B5" s="2" t="n">
        <v>0</v>
      </c>
      <c r="C5" s="2">
        <f aca="1">B5*v1_amps</f>
        <v>0</v>
      </c>
      <c r="D5" s="2" t="n">
        <v>0</v>
      </c>
      <c r="E5" s="2">
        <f aca="1">B5*vi_watts</f>
        <v>0</v>
      </c>
      <c r="F5" s="2"/>
    </row>
    <row r="6" spans="1:6">
      <c r="A6" s="2" t="n">
        <v>2</v>
      </c>
      <c r="B6" s="2" t="n">
        <v>1</v>
      </c>
      <c r="C6" s="2">
        <f aca="1">B6*v1_amps</f>
        <v>3.58999999999999986</v>
      </c>
      <c r="D6" s="2" t="n">
        <v>123</v>
      </c>
      <c r="E6" s="2">
        <f aca="1">B6*vi_watts</f>
        <v>811</v>
      </c>
      <c r="F6" s="2"/>
    </row>
    <row r="7" spans="1:18">
      <c r="A7" s="2" t="n">
        <v>3</v>
      </c>
      <c r="B7" s="2" t="n">
        <v>2</v>
      </c>
      <c r="C7" s="2">
        <f aca="1">B7*v1_amps</f>
        <v>7.17999999999999972</v>
      </c>
      <c r="D7" s="2" t="n">
        <v>683</v>
      </c>
      <c r="E7" s="2">
        <f aca="1">B7*vi_watts</f>
        <v>1622</v>
      </c>
      <c r="F7" s="2"/>
      <c r="H7" t="n">
        <v>1880</v>
      </c>
      <c r="I7" s="5" t="n">
        <v>1.00100000000000003E-07</v>
      </c>
      <c r="J7" s="4">
        <f>I7*H7*H7*H7</f>
        <v>665.131667200000038</v>
      </c>
      <c r="P7"/>
      <c r="Q7"/>
      <c r="R7"/>
    </row>
    <row r="8" spans="1:18">
      <c r="A8" s="2" t="n">
        <v>4</v>
      </c>
      <c r="B8" s="2" t="n">
        <v>3</v>
      </c>
      <c r="C8" s="2">
        <f aca="1">B8*v1_amps</f>
        <v>10.7699999999999996</v>
      </c>
      <c r="D8" s="2" t="n">
        <v>1148</v>
      </c>
      <c r="E8" s="2">
        <f aca="1">B8*vi_watts</f>
        <v>2433</v>
      </c>
      <c r="F8" s="2"/>
      <c r="I8" s="6" t="n">
        <v>-0.000723988400000000087</v>
      </c>
      <c r="J8" s="4">
        <f>I8*H7*H7</f>
        <v>-2558.86460096000019</v>
      </c>
      <c r="P8"/>
      <c r="Q8"/>
      <c r="R8"/>
    </row>
    <row r="9" spans="1:18">
      <c r="A9" s="2" t="n">
        <v>5</v>
      </c>
      <c r="B9" s="2" t="n">
        <v>4</v>
      </c>
      <c r="C9" s="2">
        <f aca="1">B9*v1_amps</f>
        <v>14.3599999999999994</v>
      </c>
      <c r="D9" s="2" t="n">
        <v>1880</v>
      </c>
      <c r="E9" s="2">
        <f aca="1">B9*vi_watts</f>
        <v>3244</v>
      </c>
      <c r="F9" s="2"/>
      <c r="I9" s="5" t="n">
        <v>2.78508703930000001</v>
      </c>
      <c r="J9" s="4">
        <f>I9*H7</f>
        <v>5235.96363388400005</v>
      </c>
      <c r="P9"/>
      <c r="Q9"/>
      <c r="R9"/>
    </row>
    <row r="10" spans="1:18">
      <c r="A10" s="2" t="n">
        <v>6</v>
      </c>
      <c r="B10" s="2" t="n">
        <v>5</v>
      </c>
      <c r="C10" s="2">
        <f aca="1">B10*v1_amps</f>
        <v>17.9499999999999993</v>
      </c>
      <c r="D10" s="2" t="n">
        <v>2555</v>
      </c>
      <c r="E10" s="2">
        <f aca="1">B10*vi_watts</f>
        <v>4055</v>
      </c>
      <c r="F10" s="2"/>
      <c r="J10" s="3">
        <f>SUM(J7:J9)</f>
        <v>3342.23070012399967</v>
      </c>
      <c r="P10"/>
      <c r="Q10"/>
      <c r="R10"/>
    </row>
    <row r="11" spans="1:6">
      <c r="A11" s="2" t="n">
        <v>7</v>
      </c>
      <c r="B11" s="2" t="n">
        <v>6</v>
      </c>
      <c r="C11" s="2">
        <f aca="1">B11*v1_amps</f>
        <v>21.5399999999999991</v>
      </c>
      <c r="D11" s="2" t="n">
        <v>3190</v>
      </c>
      <c r="E11" s="2">
        <f aca="1">B11*vi_watts</f>
        <v>4866</v>
      </c>
      <c r="F11" s="2"/>
    </row>
    <row r="12" spans="1:6">
      <c r="A12" s="2" t="n">
        <v>8</v>
      </c>
      <c r="B12" s="2" t="n">
        <v>7</v>
      </c>
      <c r="C12" s="2">
        <f aca="1">B12*v1_amps</f>
        <v>25.129999999999999</v>
      </c>
      <c r="D12" s="2" t="n">
        <v>3786</v>
      </c>
      <c r="E12" s="2">
        <f aca="1">B12*vi_watts</f>
        <v>5677</v>
      </c>
      <c r="F12" s="2"/>
    </row>
    <row r="13" spans="1:6">
      <c r="A13" s="2" t="n">
        <v>9</v>
      </c>
      <c r="B13" s="2" t="n">
        <v>8</v>
      </c>
      <c r="C13" s="2">
        <f aca="1">B13*v1_amps</f>
        <v>28.7199999999999989</v>
      </c>
      <c r="D13" s="2" t="n">
        <v>4285</v>
      </c>
      <c r="E13" s="2">
        <f aca="1">B13*vi_watts</f>
        <v>6488</v>
      </c>
      <c r="F13" s="2"/>
    </row>
  </sheetData>
  <printOptions>
    <extLst>
      <ext uri="smNativeData">
        <pm:pageFlags xmlns:pm="smNativeData" id="168226490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82264905" l="56" r="56" t="56" b="56" borderId="0" fillId="0" vertical="0"/>
        <pm:footer xmlns:pm="smNativeData" id="1682264905" l="56" r="56" t="56" b="56" borderId="0" fillId="0" vertical="2"/>
        <pm:paperBin xmlns:pm="smNativeData" id="1682264905" Id="0" type="0" value="0"/>
        <pm:paperBin xmlns:pm="smNativeData" id="1682264905" Id="1" type="0" value="0"/>
      </ext>
    </extLst>
  </headerFooter>
  <drawing r:id="rId1"/>
  <extLst>
    <ext uri="smNativeData">
      <pm:sheetPrefs xmlns:pm="smNativeData" day="16822649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mcornescu</cp:lastModifiedBy>
  <cp:revision>0</cp:revision>
  <dcterms:created xsi:type="dcterms:W3CDTF">2023-04-14T17:59:39Z</dcterms:created>
  <dcterms:modified xsi:type="dcterms:W3CDTF">2023-04-23T15:48:25Z</dcterms:modified>
</cp:coreProperties>
</file>