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magmo\Dokumenter Lokal\Elkraft 2\TET4205-project\custom-math-functions\"/>
    </mc:Choice>
  </mc:AlternateContent>
  <xr:revisionPtr revIDLastSave="0" documentId="13_ncr:1_{0A312C4D-52AF-4641-9143-169A1E024A52}" xr6:coauthVersionLast="47" xr6:coauthVersionMax="47" xr10:uidLastSave="{00000000-0000-0000-0000-000000000000}"/>
  <bookViews>
    <workbookView xWindow="-120" yWindow="-120" windowWidth="29040" windowHeight="15720" tabRatio="250" xr2:uid="{00000000-000D-0000-FFFF-FFFF00000000}"/>
  </bookViews>
  <sheets>
    <sheet name="Bus data" sheetId="3" r:id="rId1"/>
    <sheet name="Line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W3" i="3"/>
  <c r="W2" i="3"/>
  <c r="V4" i="3"/>
  <c r="V3" i="3"/>
  <c r="V2" i="3"/>
  <c r="U4" i="3"/>
  <c r="U3" i="3"/>
  <c r="U2" i="3"/>
  <c r="S3" i="3"/>
  <c r="S4" i="3"/>
  <c r="S2" i="3"/>
</calcChain>
</file>

<file path=xl/sharedStrings.xml><?xml version="1.0" encoding="utf-8"?>
<sst xmlns="http://schemas.openxmlformats.org/spreadsheetml/2006/main" count="40" uniqueCount="36">
  <si>
    <t>Bus</t>
  </si>
  <si>
    <t>Bus type (slack=0, PV=1, PQ=2)</t>
  </si>
  <si>
    <t>delta[rad]</t>
  </si>
  <si>
    <t>P_gen [pu]</t>
  </si>
  <si>
    <t>Q_gen [pu]</t>
  </si>
  <si>
    <t>P_load [pu]</t>
  </si>
  <si>
    <t>Q_load [pu]</t>
  </si>
  <si>
    <t>From bus</t>
  </si>
  <si>
    <t>To bus</t>
  </si>
  <si>
    <t>R[pu]</t>
  </si>
  <si>
    <t>X[pu]</t>
  </si>
  <si>
    <t>Line Charging Admittance [pu]</t>
  </si>
  <si>
    <t>Voltage [pu]</t>
  </si>
  <si>
    <t>R</t>
  </si>
  <si>
    <t>X [pu local]</t>
  </si>
  <si>
    <t>MVA Rating</t>
  </si>
  <si>
    <t>Primary voltage</t>
  </si>
  <si>
    <t>Secondary voltage</t>
  </si>
  <si>
    <t>S_base_global [MVA]</t>
  </si>
  <si>
    <t>V_base_global [kV]</t>
  </si>
  <si>
    <t>Transformer(1 = yes, 0 = no)</t>
  </si>
  <si>
    <t xml:space="preserve">If transformers: </t>
  </si>
  <si>
    <t>P_gen [MW]</t>
  </si>
  <si>
    <t>P_load [MW]</t>
  </si>
  <si>
    <t>SI</t>
  </si>
  <si>
    <t>Q_gen [MVar]</t>
  </si>
  <si>
    <t>Q_load [MVar]</t>
  </si>
  <si>
    <t>Unit(SI or Pu)</t>
  </si>
  <si>
    <t>Local pu</t>
  </si>
  <si>
    <t>Secondary voltage rating [kV]</t>
  </si>
  <si>
    <t>Primary voltage rating [kV]</t>
  </si>
  <si>
    <t>Global pu to bus  x</t>
  </si>
  <si>
    <t>Voltage sec</t>
  </si>
  <si>
    <t>Voltage primary side[kV]</t>
  </si>
  <si>
    <t xml:space="preserve">Buses after transformer: </t>
  </si>
  <si>
    <t xml:space="preserve">Bus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</si>
</sst>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3" fontId="0" fillId="2" borderId="2" xfId="0" applyNumberForma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/>
    <xf numFmtId="4" fontId="0" fillId="0" borderId="2" xfId="0" applyNumberFormat="1" applyBorder="1"/>
    <xf numFmtId="3" fontId="1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2" xfId="0" quotePrefix="1" applyNumberFormat="1" applyFont="1" applyBorder="1" applyAlignment="1">
      <alignment horizontal="right"/>
    </xf>
    <xf numFmtId="0" fontId="0" fillId="0" borderId="2" xfId="0" applyBorder="1"/>
    <xf numFmtId="3" fontId="0" fillId="3" borderId="2" xfId="0" applyNumberFormat="1" applyFill="1" applyBorder="1"/>
    <xf numFmtId="2" fontId="2" fillId="3" borderId="2" xfId="0" applyNumberFormat="1" applyFont="1" applyFill="1" applyBorder="1" applyAlignment="1">
      <alignment horizontal="right"/>
    </xf>
    <xf numFmtId="2" fontId="2" fillId="3" borderId="2" xfId="0" quotePrefix="1" applyNumberFormat="1" applyFont="1" applyFill="1" applyBorder="1" applyAlignment="1">
      <alignment horizontal="right"/>
    </xf>
    <xf numFmtId="3" fontId="0" fillId="5" borderId="2" xfId="0" applyNumberFormat="1" applyFill="1" applyBorder="1"/>
    <xf numFmtId="2" fontId="2" fillId="5" borderId="2" xfId="0" applyNumberFormat="1" applyFont="1" applyFill="1" applyBorder="1" applyAlignment="1">
      <alignment horizontal="right"/>
    </xf>
    <xf numFmtId="4" fontId="0" fillId="6" borderId="2" xfId="0" applyNumberFormat="1" applyFill="1" applyBorder="1"/>
    <xf numFmtId="2" fontId="2" fillId="6" borderId="2" xfId="0" applyNumberFormat="1" applyFont="1" applyFill="1" applyBorder="1" applyAlignment="1">
      <alignment horizontal="right"/>
    </xf>
    <xf numFmtId="4" fontId="0" fillId="7" borderId="2" xfId="0" applyNumberFormat="1" applyFill="1" applyBorder="1"/>
    <xf numFmtId="3" fontId="2" fillId="7" borderId="2" xfId="0" applyNumberFormat="1" applyFont="1" applyFill="1" applyBorder="1" applyAlignment="1">
      <alignment horizontal="right"/>
    </xf>
    <xf numFmtId="4" fontId="2" fillId="7" borderId="2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right"/>
    </xf>
    <xf numFmtId="2" fontId="0" fillId="0" borderId="2" xfId="0" applyNumberFormat="1" applyBorder="1"/>
    <xf numFmtId="2" fontId="0" fillId="3" borderId="2" xfId="0" applyNumberFormat="1" applyFill="1" applyBorder="1"/>
    <xf numFmtId="2" fontId="0" fillId="6" borderId="2" xfId="0" applyNumberFormat="1" applyFill="1" applyBorder="1"/>
    <xf numFmtId="2" fontId="0" fillId="7" borderId="2" xfId="0" applyNumberFormat="1" applyFill="1" applyBorder="1"/>
    <xf numFmtId="3" fontId="6" fillId="4" borderId="3" xfId="0" applyNumberFormat="1" applyFon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3" fontId="0" fillId="8" borderId="2" xfId="0" applyNumberFormat="1" applyFill="1" applyBorder="1" applyAlignment="1">
      <alignment horizontal="right"/>
    </xf>
    <xf numFmtId="3" fontId="1" fillId="8" borderId="2" xfId="0" applyNumberFormat="1" applyFon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9" borderId="2" xfId="0" applyNumberFormat="1" applyFont="1" applyFill="1" applyBorder="1" applyAlignment="1">
      <alignment horizontal="right"/>
    </xf>
    <xf numFmtId="3" fontId="2" fillId="9" borderId="2" xfId="0" applyNumberFormat="1" applyFont="1" applyFill="1" applyBorder="1" applyAlignment="1">
      <alignment horizontal="right"/>
    </xf>
    <xf numFmtId="2" fontId="2" fillId="10" borderId="2" xfId="0" applyNumberFormat="1" applyFont="1" applyFill="1" applyBorder="1" applyAlignment="1">
      <alignment horizontal="right"/>
    </xf>
    <xf numFmtId="3" fontId="0" fillId="10" borderId="2" xfId="0" applyNumberFormat="1" applyFill="1" applyBorder="1"/>
    <xf numFmtId="2" fontId="2" fillId="11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24A3-EB8B-4943-B371-E71914C6CC7F}">
  <dimension ref="A1:Y12"/>
  <sheetViews>
    <sheetView tabSelected="1" zoomScale="85" zoomScaleNormal="85" workbookViewId="0">
      <selection activeCell="B14" sqref="B14"/>
    </sheetView>
  </sheetViews>
  <sheetFormatPr baseColWidth="10" defaultRowHeight="15" x14ac:dyDescent="0.25"/>
  <cols>
    <col min="2" max="2" width="26.85546875" bestFit="1" customWidth="1"/>
    <col min="3" max="3" width="13.28515625" customWidth="1"/>
    <col min="4" max="5" width="12" customWidth="1"/>
    <col min="9" max="9" width="12.7109375" bestFit="1" customWidth="1"/>
    <col min="10" max="10" width="10.5703125" bestFit="1" customWidth="1"/>
    <col min="11" max="11" width="11.42578125" bestFit="1" customWidth="1"/>
    <col min="13" max="13" width="13.7109375" customWidth="1"/>
    <col min="14" max="14" width="19.85546875" bestFit="1" customWidth="1"/>
    <col min="15" max="15" width="18.140625" bestFit="1" customWidth="1"/>
    <col min="16" max="16" width="18.140625" customWidth="1"/>
    <col min="17" max="17" width="23.28515625" bestFit="1" customWidth="1"/>
    <col min="18" max="18" width="24.85546875" bestFit="1" customWidth="1"/>
    <col min="19" max="19" width="14.85546875" customWidth="1"/>
    <col min="20" max="20" width="27.28515625" bestFit="1" customWidth="1"/>
    <col min="21" max="21" width="18.5703125" customWidth="1"/>
    <col min="22" max="22" width="18.42578125" bestFit="1" customWidth="1"/>
    <col min="23" max="23" width="25.140625" bestFit="1" customWidth="1"/>
    <col min="25" max="25" width="13.140625" customWidth="1"/>
  </cols>
  <sheetData>
    <row r="1" spans="1:25" x14ac:dyDescent="0.25">
      <c r="A1" s="10" t="s">
        <v>0</v>
      </c>
      <c r="B1" s="10" t="s">
        <v>1</v>
      </c>
      <c r="C1" s="42" t="s">
        <v>12</v>
      </c>
      <c r="D1" s="10" t="s">
        <v>2</v>
      </c>
      <c r="E1" t="s">
        <v>27</v>
      </c>
      <c r="F1" s="18" t="s">
        <v>3</v>
      </c>
      <c r="G1" s="18" t="s">
        <v>22</v>
      </c>
      <c r="H1" s="21" t="s">
        <v>4</v>
      </c>
      <c r="I1" s="21" t="s">
        <v>25</v>
      </c>
      <c r="J1" s="23" t="s">
        <v>5</v>
      </c>
      <c r="K1" s="23" t="s">
        <v>23</v>
      </c>
      <c r="L1" s="25" t="s">
        <v>6</v>
      </c>
      <c r="M1" s="25" t="s">
        <v>26</v>
      </c>
      <c r="N1" s="7" t="s">
        <v>18</v>
      </c>
      <c r="O1" s="7" t="s">
        <v>19</v>
      </c>
      <c r="P1" s="36" t="s">
        <v>35</v>
      </c>
      <c r="Q1" s="10" t="s">
        <v>33</v>
      </c>
      <c r="R1" s="10" t="s">
        <v>30</v>
      </c>
      <c r="S1" s="10" t="s">
        <v>28</v>
      </c>
      <c r="T1" s="10" t="s">
        <v>29</v>
      </c>
      <c r="U1" s="10" t="s">
        <v>32</v>
      </c>
      <c r="V1" s="10" t="s">
        <v>31</v>
      </c>
      <c r="W1" s="10" t="s">
        <v>34</v>
      </c>
      <c r="X1" s="11"/>
      <c r="Y1" s="11"/>
    </row>
    <row r="2" spans="1:25" x14ac:dyDescent="0.25">
      <c r="A2" s="12">
        <v>1</v>
      </c>
      <c r="B2" s="12">
        <v>0</v>
      </c>
      <c r="C2" s="41">
        <v>1</v>
      </c>
      <c r="D2" s="15">
        <v>0</v>
      </c>
      <c r="E2" s="15" t="s">
        <v>24</v>
      </c>
      <c r="F2" s="19">
        <v>0</v>
      </c>
      <c r="G2" s="19">
        <v>0</v>
      </c>
      <c r="H2" s="22">
        <v>0</v>
      </c>
      <c r="I2" s="22">
        <v>0</v>
      </c>
      <c r="J2" s="24">
        <v>0</v>
      </c>
      <c r="K2" s="24">
        <v>0</v>
      </c>
      <c r="L2" s="28">
        <v>0</v>
      </c>
      <c r="M2" s="26">
        <v>0</v>
      </c>
      <c r="N2" s="7">
        <v>100</v>
      </c>
      <c r="O2" s="7">
        <v>230</v>
      </c>
      <c r="P2" s="37">
        <v>1</v>
      </c>
      <c r="Q2" s="38">
        <v>16.5</v>
      </c>
      <c r="R2" s="38">
        <v>16.5</v>
      </c>
      <c r="S2" s="39">
        <f>Q2/R2</f>
        <v>1</v>
      </c>
      <c r="T2" s="13">
        <v>230</v>
      </c>
      <c r="U2" s="40">
        <f>(O2/R2)*Q2</f>
        <v>230</v>
      </c>
      <c r="V2" s="41">
        <f>U2/O2</f>
        <v>1</v>
      </c>
      <c r="W2" s="43">
        <f>IF('Line data'!C2=1,'Line data'!B2,0)</f>
        <v>4</v>
      </c>
      <c r="X2" s="14"/>
      <c r="Y2" s="14"/>
    </row>
    <row r="3" spans="1:25" x14ac:dyDescent="0.25">
      <c r="A3" s="12">
        <v>2</v>
      </c>
      <c r="B3" s="12">
        <v>1</v>
      </c>
      <c r="C3" s="41">
        <v>1</v>
      </c>
      <c r="D3" s="15">
        <v>0</v>
      </c>
      <c r="E3" s="15"/>
      <c r="F3" s="19">
        <v>0</v>
      </c>
      <c r="G3" s="19">
        <v>163</v>
      </c>
      <c r="H3" s="22">
        <v>0</v>
      </c>
      <c r="I3" s="22">
        <v>0</v>
      </c>
      <c r="J3" s="24">
        <v>0</v>
      </c>
      <c r="K3" s="24">
        <v>0</v>
      </c>
      <c r="L3" s="28">
        <v>0</v>
      </c>
      <c r="M3" s="26">
        <v>0</v>
      </c>
      <c r="N3" s="17"/>
      <c r="O3" s="12"/>
      <c r="P3" s="37">
        <v>2</v>
      </c>
      <c r="Q3" s="38">
        <v>18</v>
      </c>
      <c r="R3" s="38">
        <v>18</v>
      </c>
      <c r="S3" s="39">
        <f t="shared" ref="S3:S4" si="0">Q3/R3</f>
        <v>1</v>
      </c>
      <c r="T3" s="13">
        <v>230</v>
      </c>
      <c r="U3" s="40">
        <f>(T3/R3)*Q3</f>
        <v>230</v>
      </c>
      <c r="V3" s="41">
        <f>U3/O2</f>
        <v>1</v>
      </c>
      <c r="W3" s="43">
        <f>IF('Line data'!C3=1,'Line data'!B3,0)</f>
        <v>7</v>
      </c>
      <c r="X3" s="15"/>
      <c r="Y3" s="14"/>
    </row>
    <row r="4" spans="1:25" x14ac:dyDescent="0.25">
      <c r="A4" s="12">
        <v>3</v>
      </c>
      <c r="B4" s="12">
        <v>1</v>
      </c>
      <c r="C4" s="41">
        <v>1</v>
      </c>
      <c r="D4" s="15">
        <v>0</v>
      </c>
      <c r="E4" s="15"/>
      <c r="F4" s="19">
        <v>0</v>
      </c>
      <c r="G4" s="19">
        <v>85</v>
      </c>
      <c r="H4" s="22">
        <v>0</v>
      </c>
      <c r="I4" s="22">
        <v>0</v>
      </c>
      <c r="J4" s="24">
        <v>0</v>
      </c>
      <c r="K4" s="24">
        <v>0</v>
      </c>
      <c r="L4" s="28">
        <v>0</v>
      </c>
      <c r="M4" s="26">
        <v>0</v>
      </c>
      <c r="N4" s="17"/>
      <c r="O4" s="12"/>
      <c r="P4" s="37">
        <v>3</v>
      </c>
      <c r="Q4" s="38">
        <v>13.8</v>
      </c>
      <c r="R4" s="38">
        <v>13.8</v>
      </c>
      <c r="S4" s="39">
        <f t="shared" si="0"/>
        <v>1</v>
      </c>
      <c r="T4" s="13">
        <v>230</v>
      </c>
      <c r="U4" s="40">
        <f>(T4/R4)*Q4</f>
        <v>229.99999999999997</v>
      </c>
      <c r="V4" s="41">
        <f>U4/O2</f>
        <v>0.99999999999999989</v>
      </c>
      <c r="W4" s="43">
        <f>IF('Line data'!C4=1,'Line data'!B4,0)</f>
        <v>9</v>
      </c>
      <c r="X4" s="15"/>
      <c r="Y4" s="14"/>
    </row>
    <row r="5" spans="1:25" x14ac:dyDescent="0.25">
      <c r="A5" s="12">
        <v>4</v>
      </c>
      <c r="B5" s="12">
        <v>2</v>
      </c>
      <c r="C5" s="41">
        <v>1</v>
      </c>
      <c r="D5" s="15">
        <v>0</v>
      </c>
      <c r="E5" s="15"/>
      <c r="F5" s="20">
        <v>0</v>
      </c>
      <c r="G5" s="20">
        <v>0</v>
      </c>
      <c r="H5" s="22">
        <v>0</v>
      </c>
      <c r="I5" s="22">
        <v>0</v>
      </c>
      <c r="J5" s="24">
        <v>0</v>
      </c>
      <c r="K5" s="24">
        <v>0</v>
      </c>
      <c r="L5" s="28">
        <v>0</v>
      </c>
      <c r="M5" s="26">
        <v>0</v>
      </c>
      <c r="N5" s="17"/>
      <c r="O5" s="12"/>
      <c r="P5" s="37">
        <v>4</v>
      </c>
      <c r="Q5" s="38"/>
      <c r="R5" s="38"/>
      <c r="S5" s="12"/>
      <c r="T5" s="14"/>
      <c r="U5" s="14"/>
      <c r="V5" s="16"/>
      <c r="W5" s="15"/>
      <c r="X5" s="15"/>
      <c r="Y5" s="14"/>
    </row>
    <row r="6" spans="1:25" x14ac:dyDescent="0.25">
      <c r="A6" s="12">
        <v>5</v>
      </c>
      <c r="B6" s="12">
        <v>2</v>
      </c>
      <c r="C6" s="41">
        <v>0</v>
      </c>
      <c r="D6" s="15">
        <v>0</v>
      </c>
      <c r="E6" s="15"/>
      <c r="F6" s="19">
        <v>0</v>
      </c>
      <c r="G6" s="19">
        <v>0</v>
      </c>
      <c r="H6" s="22">
        <v>0</v>
      </c>
      <c r="I6" s="22">
        <v>0</v>
      </c>
      <c r="J6" s="24">
        <v>0</v>
      </c>
      <c r="K6" s="24">
        <v>125</v>
      </c>
      <c r="L6" s="28">
        <v>0</v>
      </c>
      <c r="M6" s="27">
        <v>50</v>
      </c>
      <c r="N6" s="17"/>
      <c r="O6" s="12"/>
      <c r="P6" s="37">
        <v>5</v>
      </c>
      <c r="Q6" s="38"/>
      <c r="R6" s="38"/>
      <c r="S6" s="12"/>
      <c r="T6" s="14"/>
      <c r="U6" s="14"/>
      <c r="V6" s="15"/>
      <c r="W6" s="15"/>
      <c r="X6" s="13"/>
      <c r="Y6" s="13"/>
    </row>
    <row r="7" spans="1:25" x14ac:dyDescent="0.25">
      <c r="A7" s="12">
        <v>6</v>
      </c>
      <c r="B7" s="10">
        <v>2</v>
      </c>
      <c r="C7" s="41">
        <v>0</v>
      </c>
      <c r="D7" s="29">
        <v>0</v>
      </c>
      <c r="E7" s="29"/>
      <c r="F7" s="30">
        <v>0</v>
      </c>
      <c r="G7" s="30">
        <v>0</v>
      </c>
      <c r="H7" s="22">
        <v>0</v>
      </c>
      <c r="I7" s="22">
        <v>0</v>
      </c>
      <c r="J7" s="31">
        <v>0</v>
      </c>
      <c r="K7" s="31">
        <v>90</v>
      </c>
      <c r="L7" s="32">
        <v>0</v>
      </c>
      <c r="M7" s="25">
        <v>30</v>
      </c>
      <c r="N7" s="17"/>
      <c r="O7" s="12"/>
      <c r="P7" s="37">
        <v>6</v>
      </c>
      <c r="Q7" s="38"/>
      <c r="R7" s="11"/>
      <c r="S7" s="10"/>
      <c r="T7" s="14"/>
      <c r="U7" s="10"/>
      <c r="V7" s="10"/>
      <c r="W7" s="15"/>
      <c r="X7" s="11"/>
      <c r="Y7" s="11"/>
    </row>
    <row r="8" spans="1:25" x14ac:dyDescent="0.25">
      <c r="A8" s="12">
        <v>7</v>
      </c>
      <c r="B8" s="10">
        <v>2</v>
      </c>
      <c r="C8" s="41">
        <v>1</v>
      </c>
      <c r="D8" s="29">
        <v>0</v>
      </c>
      <c r="E8" s="29"/>
      <c r="F8" s="30">
        <v>0</v>
      </c>
      <c r="G8" s="30">
        <v>0</v>
      </c>
      <c r="H8" s="22">
        <v>0</v>
      </c>
      <c r="I8" s="22">
        <v>0</v>
      </c>
      <c r="J8" s="31">
        <v>0</v>
      </c>
      <c r="K8" s="31">
        <v>0</v>
      </c>
      <c r="L8" s="32">
        <v>0</v>
      </c>
      <c r="M8" s="25">
        <v>0</v>
      </c>
      <c r="N8" s="17"/>
      <c r="O8" s="12"/>
      <c r="P8" s="37">
        <v>7</v>
      </c>
      <c r="Q8" s="38"/>
      <c r="R8" s="11"/>
      <c r="S8" s="10"/>
      <c r="T8" s="14"/>
      <c r="U8" s="10"/>
      <c r="V8" s="10"/>
      <c r="W8" s="15"/>
      <c r="X8" s="11"/>
      <c r="Y8" s="11"/>
    </row>
    <row r="9" spans="1:25" x14ac:dyDescent="0.25">
      <c r="A9" s="12">
        <v>8</v>
      </c>
      <c r="B9" s="10">
        <v>2</v>
      </c>
      <c r="C9" s="41">
        <v>0</v>
      </c>
      <c r="D9" s="29">
        <v>0</v>
      </c>
      <c r="E9" s="29"/>
      <c r="F9" s="30">
        <v>0</v>
      </c>
      <c r="G9" s="30">
        <v>0</v>
      </c>
      <c r="H9" s="22">
        <v>0</v>
      </c>
      <c r="I9" s="22">
        <v>0</v>
      </c>
      <c r="J9" s="31">
        <v>0</v>
      </c>
      <c r="K9" s="31">
        <v>100</v>
      </c>
      <c r="L9" s="32">
        <v>0</v>
      </c>
      <c r="M9" s="25">
        <v>35</v>
      </c>
      <c r="N9" s="17"/>
      <c r="O9" s="12"/>
      <c r="P9" s="37">
        <v>8</v>
      </c>
      <c r="Q9" s="38"/>
      <c r="R9" s="11"/>
      <c r="S9" s="10"/>
      <c r="T9" s="14"/>
      <c r="U9" s="10"/>
      <c r="V9" s="10"/>
      <c r="W9" s="15"/>
      <c r="X9" s="11"/>
      <c r="Y9" s="11"/>
    </row>
    <row r="10" spans="1:25" x14ac:dyDescent="0.25">
      <c r="A10" s="12">
        <v>9</v>
      </c>
      <c r="B10" s="10">
        <v>2</v>
      </c>
      <c r="C10" s="41">
        <v>1</v>
      </c>
      <c r="D10" s="29">
        <v>0</v>
      </c>
      <c r="E10" s="29"/>
      <c r="F10" s="30">
        <v>0</v>
      </c>
      <c r="G10" s="30">
        <v>0</v>
      </c>
      <c r="H10" s="22">
        <v>0</v>
      </c>
      <c r="I10" s="22">
        <v>0</v>
      </c>
      <c r="J10" s="31">
        <v>0</v>
      </c>
      <c r="K10" s="31">
        <v>0</v>
      </c>
      <c r="L10" s="32">
        <v>0</v>
      </c>
      <c r="M10" s="25">
        <v>0</v>
      </c>
      <c r="N10" s="17"/>
      <c r="O10" s="12"/>
      <c r="P10" s="37">
        <v>9</v>
      </c>
      <c r="Q10" s="38"/>
      <c r="R10" s="11"/>
      <c r="S10" s="10"/>
      <c r="T10" s="14"/>
      <c r="U10" s="10"/>
      <c r="V10" s="10"/>
      <c r="W10" s="15"/>
      <c r="X10" s="11"/>
      <c r="Y10" s="11"/>
    </row>
    <row r="12" spans="1:25" x14ac:dyDescent="0.25">
      <c r="T12" s="17"/>
      <c r="U12" s="17"/>
      <c r="V12" s="17"/>
      <c r="W12" s="17"/>
      <c r="X12" s="17"/>
      <c r="Y1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20"/>
  <sheetViews>
    <sheetView topLeftCell="B1" zoomScale="73" workbookViewId="0">
      <selection activeCell="D12" sqref="D12"/>
    </sheetView>
  </sheetViews>
  <sheetFormatPr baseColWidth="10" defaultColWidth="8.85546875" defaultRowHeight="15" x14ac:dyDescent="0.25"/>
  <cols>
    <col min="1" max="2" width="13.5703125" style="3" bestFit="1" customWidth="1"/>
    <col min="3" max="3" width="31.85546875" style="3" bestFit="1" customWidth="1"/>
    <col min="4" max="5" width="13.5703125" style="2" bestFit="1" customWidth="1"/>
    <col min="6" max="6" width="30.7109375" style="2" bestFit="1" customWidth="1"/>
    <col min="7" max="7" width="30.42578125" style="3" bestFit="1" customWidth="1"/>
    <col min="8" max="9" width="30.42578125" style="3" customWidth="1"/>
    <col min="10" max="10" width="13.5703125" bestFit="1" customWidth="1"/>
    <col min="11" max="11" width="8.85546875" customWidth="1"/>
    <col min="13" max="13" width="11.28515625" bestFit="1" customWidth="1"/>
    <col min="14" max="14" width="28.140625" bestFit="1" customWidth="1"/>
    <col min="15" max="15" width="26.42578125" bestFit="1" customWidth="1"/>
    <col min="16" max="16" width="15.85546875" bestFit="1" customWidth="1"/>
  </cols>
  <sheetData>
    <row r="1" spans="1:16" ht="19.5" customHeight="1" x14ac:dyDescent="0.25">
      <c r="A1" s="1" t="s">
        <v>7</v>
      </c>
      <c r="B1" s="1" t="s">
        <v>8</v>
      </c>
      <c r="C1" s="1" t="s">
        <v>20</v>
      </c>
      <c r="D1" s="2" t="s">
        <v>9</v>
      </c>
      <c r="E1" s="2" t="s">
        <v>10</v>
      </c>
      <c r="F1" s="2" t="s">
        <v>11</v>
      </c>
      <c r="G1" s="7" t="s">
        <v>18</v>
      </c>
      <c r="H1" s="7" t="s">
        <v>19</v>
      </c>
      <c r="I1" s="33" t="s">
        <v>21</v>
      </c>
      <c r="J1" s="1" t="s">
        <v>7</v>
      </c>
      <c r="K1" s="1" t="s">
        <v>8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16" ht="19.5" customHeight="1" x14ac:dyDescent="0.25">
      <c r="A2" s="3">
        <v>1</v>
      </c>
      <c r="B2" s="3">
        <v>4</v>
      </c>
      <c r="C2" s="3">
        <v>1</v>
      </c>
      <c r="D2" s="2">
        <v>0</v>
      </c>
      <c r="E2">
        <v>0</v>
      </c>
      <c r="F2" s="2">
        <v>0</v>
      </c>
      <c r="G2" s="7">
        <v>100</v>
      </c>
      <c r="H2" s="7">
        <v>230</v>
      </c>
      <c r="I2" s="34"/>
      <c r="J2" s="3">
        <v>1</v>
      </c>
      <c r="K2" s="3">
        <v>4</v>
      </c>
      <c r="L2" s="2">
        <v>0</v>
      </c>
      <c r="M2">
        <v>5.7599999999999998E-2</v>
      </c>
      <c r="N2" s="2">
        <v>77</v>
      </c>
      <c r="O2">
        <v>16.5</v>
      </c>
      <c r="P2" s="2">
        <v>230</v>
      </c>
    </row>
    <row r="3" spans="1:16" ht="19.5" customHeight="1" x14ac:dyDescent="0.25">
      <c r="A3" s="3">
        <v>2</v>
      </c>
      <c r="B3" s="3">
        <v>7</v>
      </c>
      <c r="C3" s="3">
        <v>1</v>
      </c>
      <c r="D3" s="2">
        <v>0</v>
      </c>
      <c r="E3">
        <v>0</v>
      </c>
      <c r="F3" s="2">
        <v>0</v>
      </c>
      <c r="G3" s="7"/>
      <c r="H3" s="7"/>
      <c r="I3" s="34"/>
      <c r="J3" s="3">
        <v>2</v>
      </c>
      <c r="K3" s="3">
        <v>7</v>
      </c>
      <c r="L3" s="2">
        <v>0</v>
      </c>
      <c r="M3">
        <v>6.25E-2</v>
      </c>
      <c r="N3" s="2">
        <v>163</v>
      </c>
      <c r="O3">
        <v>18</v>
      </c>
      <c r="P3" s="2">
        <v>230</v>
      </c>
    </row>
    <row r="4" spans="1:16" ht="19.5" customHeight="1" x14ac:dyDescent="0.25">
      <c r="A4" s="3">
        <v>3</v>
      </c>
      <c r="B4" s="3">
        <v>9</v>
      </c>
      <c r="C4" s="3">
        <v>1</v>
      </c>
      <c r="D4" s="2">
        <v>0</v>
      </c>
      <c r="E4">
        <v>0</v>
      </c>
      <c r="F4" s="2">
        <v>0</v>
      </c>
      <c r="G4" s="7"/>
      <c r="H4" s="7"/>
      <c r="I4" s="35"/>
      <c r="J4" s="3">
        <v>3</v>
      </c>
      <c r="K4" s="3">
        <v>9</v>
      </c>
      <c r="L4" s="2">
        <v>0</v>
      </c>
      <c r="M4">
        <v>5.8599999999999999E-2</v>
      </c>
      <c r="N4" s="2">
        <v>86</v>
      </c>
      <c r="O4">
        <v>13.8</v>
      </c>
      <c r="P4" s="2">
        <v>230</v>
      </c>
    </row>
    <row r="5" spans="1:16" ht="19.5" customHeight="1" x14ac:dyDescent="0.25">
      <c r="A5" s="5">
        <v>7</v>
      </c>
      <c r="B5" s="5">
        <v>8</v>
      </c>
      <c r="C5" s="5">
        <v>0</v>
      </c>
      <c r="D5" s="5">
        <v>8.5000000000000006E-3</v>
      </c>
      <c r="E5" s="5">
        <v>7.1999999999999995E-2</v>
      </c>
      <c r="F5" s="5">
        <v>7.4499999999999997E-2</v>
      </c>
      <c r="G5" s="8"/>
      <c r="H5" s="8"/>
      <c r="I5" s="8"/>
      <c r="J5" s="5"/>
      <c r="K5" s="5"/>
      <c r="L5" s="5"/>
      <c r="M5" s="5"/>
      <c r="N5" s="5"/>
    </row>
    <row r="6" spans="1:16" ht="19.5" customHeight="1" x14ac:dyDescent="0.25">
      <c r="A6" s="5">
        <v>8</v>
      </c>
      <c r="B6" s="5">
        <v>9</v>
      </c>
      <c r="C6" s="5">
        <v>0</v>
      </c>
      <c r="D6" s="5">
        <v>1.1900000000000001E-2</v>
      </c>
      <c r="E6" s="5">
        <v>0.1008</v>
      </c>
      <c r="F6" s="5">
        <v>0.1045</v>
      </c>
      <c r="G6" s="8"/>
      <c r="H6" s="8"/>
      <c r="I6" s="8"/>
      <c r="J6" s="5"/>
      <c r="K6" s="5"/>
      <c r="L6" s="5"/>
      <c r="M6" s="5"/>
      <c r="N6" s="5"/>
    </row>
    <row r="7" spans="1:16" ht="19.5" customHeight="1" x14ac:dyDescent="0.25">
      <c r="A7" s="5">
        <v>7</v>
      </c>
      <c r="B7" s="5">
        <v>5</v>
      </c>
      <c r="C7" s="5">
        <v>0</v>
      </c>
      <c r="D7" s="5">
        <v>3.2000000000000001E-2</v>
      </c>
      <c r="E7" s="5">
        <v>0.161</v>
      </c>
      <c r="F7" s="5">
        <v>0.153</v>
      </c>
      <c r="G7" s="8"/>
      <c r="H7" s="8"/>
      <c r="I7" s="8"/>
      <c r="J7" s="5"/>
      <c r="K7" s="5"/>
      <c r="L7" s="5"/>
      <c r="M7" s="5"/>
      <c r="N7" s="5"/>
    </row>
    <row r="8" spans="1:16" x14ac:dyDescent="0.25">
      <c r="A8" s="5">
        <v>9</v>
      </c>
      <c r="B8" s="5">
        <v>6</v>
      </c>
      <c r="C8" s="5">
        <v>0</v>
      </c>
      <c r="D8" s="5">
        <v>3.9E-2</v>
      </c>
      <c r="E8" s="5">
        <v>0.17</v>
      </c>
      <c r="F8" s="5">
        <v>0.17899999999999999</v>
      </c>
      <c r="G8" s="8"/>
      <c r="H8" s="8"/>
      <c r="I8" s="8"/>
      <c r="J8" s="5"/>
      <c r="K8" s="5"/>
      <c r="L8" s="5"/>
      <c r="M8" s="5"/>
      <c r="N8" s="5"/>
    </row>
    <row r="9" spans="1:16" x14ac:dyDescent="0.25">
      <c r="A9" s="6">
        <v>5</v>
      </c>
      <c r="B9" s="6">
        <v>4</v>
      </c>
      <c r="C9" s="6">
        <v>0</v>
      </c>
      <c r="D9" s="6">
        <v>0.01</v>
      </c>
      <c r="E9" s="6">
        <v>8.5000000000000006E-2</v>
      </c>
      <c r="F9" s="6">
        <v>8.7999999999999995E-2</v>
      </c>
      <c r="G9" s="8"/>
      <c r="H9" s="8"/>
      <c r="I9" s="8"/>
      <c r="J9" s="6"/>
      <c r="K9" s="6"/>
      <c r="L9" s="6"/>
      <c r="M9" s="6"/>
      <c r="N9" s="6"/>
    </row>
    <row r="10" spans="1:16" x14ac:dyDescent="0.25">
      <c r="A10" s="6">
        <v>6</v>
      </c>
      <c r="B10" s="6">
        <v>4</v>
      </c>
      <c r="C10" s="6">
        <v>0</v>
      </c>
      <c r="D10" s="6">
        <v>1.7000000000000001E-2</v>
      </c>
      <c r="E10" s="6">
        <v>9.1999999999999998E-2</v>
      </c>
      <c r="F10" s="6">
        <v>7.9000000000000001E-2</v>
      </c>
      <c r="G10" s="8"/>
      <c r="H10" s="8"/>
      <c r="I10" s="8"/>
      <c r="J10" s="6"/>
      <c r="K10" s="6"/>
      <c r="L10" s="6"/>
      <c r="M10" s="6"/>
      <c r="N10" s="6"/>
    </row>
    <row r="11" spans="1:16" x14ac:dyDescent="0.25">
      <c r="I11" s="9"/>
    </row>
    <row r="15" spans="1:16" x14ac:dyDescent="0.25">
      <c r="A15" s="5"/>
      <c r="B15" s="5"/>
      <c r="C15" s="5"/>
      <c r="D15" s="5"/>
      <c r="E15" s="5"/>
      <c r="F15" s="5"/>
      <c r="G15" s="4"/>
      <c r="H15" s="4"/>
      <c r="I15" s="4"/>
    </row>
    <row r="16" spans="1:16" x14ac:dyDescent="0.25">
      <c r="A16" s="5"/>
      <c r="B16" s="5"/>
      <c r="C16" s="5"/>
      <c r="D16" s="5"/>
      <c r="E16" s="5"/>
      <c r="F16" s="5"/>
      <c r="G16" s="4"/>
      <c r="H16" s="4"/>
      <c r="I16" s="4"/>
    </row>
    <row r="17" spans="1:9" x14ac:dyDescent="0.25">
      <c r="A17" s="5"/>
      <c r="B17" s="5"/>
      <c r="C17" s="5"/>
      <c r="D17" s="5"/>
      <c r="E17" s="5"/>
      <c r="F17" s="5"/>
      <c r="G17" s="4"/>
      <c r="H17" s="4"/>
      <c r="I17" s="4"/>
    </row>
    <row r="18" spans="1:9" x14ac:dyDescent="0.25">
      <c r="A18" s="5"/>
      <c r="B18" s="5"/>
      <c r="C18" s="5"/>
      <c r="D18" s="5"/>
      <c r="E18" s="5"/>
      <c r="F18" s="5"/>
      <c r="G18" s="4"/>
      <c r="H18" s="4"/>
      <c r="I18" s="4"/>
    </row>
    <row r="19" spans="1:9" x14ac:dyDescent="0.25">
      <c r="A19" s="6"/>
      <c r="B19" s="6"/>
      <c r="C19" s="6"/>
      <c r="D19" s="6"/>
      <c r="E19" s="6"/>
      <c r="F19" s="6"/>
      <c r="G19" s="4"/>
      <c r="H19" s="4"/>
      <c r="I19" s="4"/>
    </row>
    <row r="20" spans="1:9" x14ac:dyDescent="0.25">
      <c r="A20" s="6"/>
      <c r="B20" s="6"/>
      <c r="C20" s="6"/>
      <c r="D20" s="6"/>
      <c r="E20" s="6"/>
      <c r="F20" s="6"/>
      <c r="G20" s="4"/>
      <c r="H20" s="4"/>
      <c r="I20" s="4"/>
    </row>
  </sheetData>
  <mergeCells count="1">
    <mergeCell ref="I1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Bus data</vt:lpstr>
      <vt:lpstr>Line 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Magnus Fjerdingen Moan</cp:lastModifiedBy>
  <dcterms:created xsi:type="dcterms:W3CDTF">2023-10-19T13:37:21Z</dcterms:created>
  <dcterms:modified xsi:type="dcterms:W3CDTF">2023-11-13T06:56:15Z</dcterms:modified>
</cp:coreProperties>
</file>